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80" windowHeight="8580"/>
  </bookViews>
  <sheets>
    <sheet name="Summary 2013-2014" sheetId="2" r:id="rId1"/>
  </sheets>
  <externalReferences>
    <externalReference r:id="rId2"/>
  </externalReferences>
  <definedNames>
    <definedName name="_xlnm.Print_Area" localSheetId="0">'Summary 2013-2014'!$A$1:$Q$25</definedName>
  </definedNames>
  <calcPr calcId="145621"/>
</workbook>
</file>

<file path=xl/calcChain.xml><?xml version="1.0" encoding="utf-8"?>
<calcChain xmlns="http://schemas.openxmlformats.org/spreadsheetml/2006/main">
  <c r="E25" i="2" l="1"/>
  <c r="G25" i="2" s="1"/>
  <c r="H25" i="2" s="1"/>
  <c r="E24" i="2"/>
  <c r="G24" i="2" s="1"/>
  <c r="H24" i="2" s="1"/>
  <c r="N5" i="2" l="1"/>
  <c r="P5" i="2" s="1"/>
  <c r="Q5" i="2" s="1"/>
  <c r="N11" i="2"/>
  <c r="P11" i="2" s="1"/>
  <c r="Q11" i="2" s="1"/>
  <c r="N9" i="2"/>
  <c r="P9" i="2" s="1"/>
  <c r="Q9" i="2" s="1"/>
  <c r="N7" i="2"/>
  <c r="P7" i="2" s="1"/>
  <c r="Q7" i="2" s="1"/>
  <c r="N6" i="2"/>
  <c r="P6" i="2" s="1"/>
  <c r="Q6" i="2" s="1"/>
  <c r="E19" i="2"/>
  <c r="G19" i="2" s="1"/>
  <c r="H19" i="2" s="1"/>
  <c r="E18" i="2"/>
  <c r="G18" i="2" s="1"/>
  <c r="H18" i="2" s="1"/>
  <c r="N25" i="2"/>
  <c r="P25" i="2" s="1"/>
  <c r="Q25" i="2" s="1"/>
  <c r="N24" i="2"/>
  <c r="P24" i="2" s="1"/>
  <c r="Q24" i="2" s="1"/>
  <c r="N23" i="2"/>
  <c r="P23" i="2" s="1"/>
  <c r="Q23" i="2" s="1"/>
  <c r="N22" i="2"/>
  <c r="P22" i="2" s="1"/>
  <c r="Q22" i="2" s="1"/>
  <c r="N21" i="2"/>
  <c r="P21" i="2" s="1"/>
  <c r="Q21" i="2" s="1"/>
  <c r="N20" i="2"/>
  <c r="P20" i="2" s="1"/>
  <c r="Q20" i="2" s="1"/>
  <c r="N19" i="2"/>
  <c r="P19" i="2" s="1"/>
  <c r="Q19" i="2" s="1"/>
  <c r="N18" i="2"/>
  <c r="P18" i="2" s="1"/>
  <c r="Q18" i="2" s="1"/>
  <c r="E7" i="2"/>
  <c r="F7" i="2"/>
  <c r="F8" i="2"/>
  <c r="F9" i="2"/>
  <c r="F10" i="2"/>
  <c r="F11" i="2"/>
  <c r="F12" i="2"/>
  <c r="F13" i="2"/>
  <c r="C8" i="2"/>
  <c r="E8" i="2" s="1"/>
  <c r="C13" i="2"/>
  <c r="C12" i="2"/>
  <c r="E12" i="2" s="1"/>
  <c r="G12" i="2" s="1"/>
  <c r="H12" i="2" s="1"/>
  <c r="C11" i="2"/>
  <c r="C10" i="2"/>
  <c r="E10" i="2" s="1"/>
  <c r="G10" i="2" s="1"/>
  <c r="H10" i="2" s="1"/>
  <c r="C9" i="2"/>
  <c r="E6" i="2"/>
  <c r="F5" i="2"/>
  <c r="C5" i="2"/>
  <c r="G8" i="2" l="1"/>
  <c r="H8" i="2" s="1"/>
  <c r="N8" i="2"/>
  <c r="P8" i="2" s="1"/>
  <c r="Q8" i="2" s="1"/>
  <c r="N10" i="2"/>
  <c r="P10" i="2" s="1"/>
  <c r="Q10" i="2" s="1"/>
  <c r="N12" i="2"/>
  <c r="P12" i="2" s="1"/>
  <c r="Q12" i="2" s="1"/>
  <c r="N13" i="2"/>
  <c r="P13" i="2" s="1"/>
  <c r="Q13" i="2" s="1"/>
  <c r="E9" i="2"/>
  <c r="G9" i="2" s="1"/>
  <c r="H9" i="2" s="1"/>
  <c r="E5" i="2"/>
  <c r="G5" i="2" s="1"/>
  <c r="H5" i="2" s="1"/>
  <c r="E13" i="2"/>
  <c r="G13" i="2" s="1"/>
  <c r="H13" i="2" s="1"/>
  <c r="E11" i="2"/>
  <c r="G11" i="2" s="1"/>
  <c r="H11" i="2" s="1"/>
  <c r="G7" i="2"/>
  <c r="H7" i="2" s="1"/>
  <c r="G6" i="2"/>
  <c r="H6" i="2" s="1"/>
</calcChain>
</file>

<file path=xl/sharedStrings.xml><?xml version="1.0" encoding="utf-8"?>
<sst xmlns="http://schemas.openxmlformats.org/spreadsheetml/2006/main" count="68" uniqueCount="24">
  <si>
    <t>MWF</t>
  </si>
  <si>
    <t>TR</t>
  </si>
  <si>
    <t>MW</t>
  </si>
  <si>
    <t># of 
Days</t>
  </si>
  <si>
    <t>Total
Exam
Minutes</t>
  </si>
  <si>
    <t>Minutes
per
Meeting</t>
  </si>
  <si>
    <t>M</t>
  </si>
  <si>
    <t>T</t>
  </si>
  <si>
    <t>W</t>
  </si>
  <si>
    <t>R</t>
  </si>
  <si>
    <t>F</t>
  </si>
  <si>
    <t>WF</t>
  </si>
  <si>
    <t>MTWRF</t>
  </si>
  <si>
    <t>Break
 Minutes</t>
  </si>
  <si>
    <t>Total
Meeting
Minutes</t>
  </si>
  <si>
    <t>Total 
Meeting
Time
After
Break</t>
  </si>
  <si>
    <t>Minutes
per
Term
after
break</t>
  </si>
  <si>
    <t>FGCU - 3-credit hours
37.50 total meeting hours required</t>
  </si>
  <si>
    <t xml:space="preserve">Summer A 2015 term   5/11-6/20 </t>
  </si>
  <si>
    <t>Summer B 2015 term  6/22-8/1</t>
  </si>
  <si>
    <t>Summer C 2015 term   5/11-7/17</t>
  </si>
  <si>
    <t>Spring 2015    1/5-4/27 (Exam: 4/28-5/2)</t>
  </si>
  <si>
    <t>2014-2015      As of: 2/20/12</t>
  </si>
  <si>
    <t>Fall 2014    8/18-12/5 (Exam: 12/8-12/12)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</si>
</sst>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[Red]\(0.00\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0" xfId="0" applyFont="1"/>
    <xf numFmtId="0" fontId="9" fillId="0" borderId="0" xfId="0" applyFont="1"/>
    <xf numFmtId="0" fontId="10" fillId="2" borderId="3" xfId="0" applyFont="1" applyFill="1" applyBorder="1"/>
    <xf numFmtId="0" fontId="10" fillId="2" borderId="4" xfId="0" quotePrefix="1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quotePrefix="1" applyFont="1" applyFill="1" applyBorder="1" applyAlignment="1">
      <alignment horizontal="center" wrapText="1"/>
    </xf>
    <xf numFmtId="0" fontId="10" fillId="0" borderId="0" xfId="0" applyFont="1"/>
    <xf numFmtId="0" fontId="11" fillId="3" borderId="6" xfId="0" applyFont="1" applyFill="1" applyBorder="1" applyAlignment="1">
      <alignment horizontal="center" wrapText="1"/>
    </xf>
    <xf numFmtId="0" fontId="10" fillId="3" borderId="7" xfId="0" quotePrefix="1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11" xfId="0" quotePrefix="1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10" fillId="5" borderId="4" xfId="0" quotePrefix="1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0" fontId="10" fillId="5" borderId="5" xfId="0" quotePrefix="1" applyFont="1" applyFill="1" applyBorder="1" applyAlignment="1">
      <alignment horizontal="center" wrapText="1"/>
    </xf>
    <xf numFmtId="0" fontId="10" fillId="4" borderId="3" xfId="0" quotePrefix="1" applyFont="1" applyFill="1" applyBorder="1" applyAlignment="1">
      <alignment horizontal="center" wrapText="1"/>
    </xf>
    <xf numFmtId="0" fontId="10" fillId="4" borderId="2" xfId="0" quotePrefix="1" applyFont="1" applyFill="1" applyBorder="1" applyAlignment="1">
      <alignment horizontal="center" wrapText="1"/>
    </xf>
    <xf numFmtId="2" fontId="5" fillId="3" borderId="8" xfId="0" applyNumberFormat="1" applyFont="1" applyFill="1" applyBorder="1" applyAlignment="1">
      <alignment horizontal="center"/>
    </xf>
    <xf numFmtId="2" fontId="5" fillId="5" borderId="8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2" fontId="5" fillId="5" borderId="5" xfId="0" applyNumberFormat="1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2" fontId="5" fillId="4" borderId="12" xfId="0" applyNumberFormat="1" applyFont="1" applyFill="1" applyBorder="1" applyAlignment="1">
      <alignment horizontal="center"/>
    </xf>
    <xf numFmtId="2" fontId="5" fillId="4" borderId="5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</cellXfs>
  <cellStyles count="1">
    <cellStyle name="Normal" xfId="0" builtinId="0"/>
  </cellStyles>
  <dxfs count="6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7FE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snauwae/Desktop/Comparing%20other%20Universities%20%23%20of%20day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ll"/>
      <sheetName val="Break Guestimation"/>
    </sheetNames>
    <sheetDataSet>
      <sheetData sheetId="0"/>
      <sheetData sheetId="1">
        <row r="2">
          <cell r="D2">
            <v>50</v>
          </cell>
        </row>
        <row r="4">
          <cell r="D4">
            <v>75</v>
          </cell>
        </row>
        <row r="5">
          <cell r="D5">
            <v>165</v>
          </cell>
        </row>
        <row r="37">
          <cell r="B37">
            <v>165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workbookViewId="0">
      <selection activeCell="U11" sqref="U11"/>
    </sheetView>
  </sheetViews>
  <sheetFormatPr defaultRowHeight="14.25" x14ac:dyDescent="0.25"/>
  <cols>
    <col min="1" max="1" width="6" style="3" bestFit="1" customWidth="1"/>
    <col min="2" max="2" width="4.28515625" style="1" bestFit="1" customWidth="1"/>
    <col min="3" max="3" width="6.5703125" style="1" bestFit="1" customWidth="1"/>
    <col min="4" max="4" width="6.85546875" style="3" bestFit="1" customWidth="1"/>
    <col min="5" max="7" width="6.5703125" style="3" bestFit="1" customWidth="1"/>
    <col min="8" max="8" width="6.5703125" style="1" bestFit="1" customWidth="1"/>
    <col min="9" max="9" width="2.28515625" style="1" customWidth="1"/>
    <col min="10" max="10" width="6" style="3" bestFit="1" customWidth="1"/>
    <col min="11" max="11" width="4.28515625" style="3" bestFit="1" customWidth="1"/>
    <col min="12" max="12" width="6.5703125" style="3" bestFit="1" customWidth="1"/>
    <col min="13" max="13" width="6.85546875" style="3" bestFit="1" customWidth="1"/>
    <col min="14" max="16" width="6.5703125" style="3" bestFit="1" customWidth="1"/>
    <col min="17" max="17" width="6.5703125" style="1" bestFit="1" customWidth="1"/>
    <col min="18" max="18" width="6.85546875" style="1" bestFit="1" customWidth="1"/>
    <col min="19" max="19" width="6" style="1" bestFit="1" customWidth="1"/>
    <col min="20" max="20" width="4.28515625" style="1" bestFit="1" customWidth="1"/>
    <col min="21" max="21" width="6.5703125" style="1" customWidth="1"/>
    <col min="22" max="22" width="6.85546875" style="1" bestFit="1" customWidth="1"/>
    <col min="23" max="23" width="6.5703125" style="1" customWidth="1"/>
    <col min="24" max="26" width="6.5703125" style="1" bestFit="1" customWidth="1"/>
    <col min="27" max="16384" width="9.140625" style="1"/>
  </cols>
  <sheetData>
    <row r="1" spans="1:17" x14ac:dyDescent="0.25">
      <c r="A1" s="51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s="26" customFormat="1" ht="12.75" x14ac:dyDescent="0.2">
      <c r="A2" s="52" t="s">
        <v>23</v>
      </c>
      <c r="B2" s="52"/>
      <c r="C2" s="52"/>
      <c r="D2" s="52"/>
      <c r="E2" s="52"/>
      <c r="F2" s="52"/>
      <c r="G2" s="52"/>
      <c r="H2" s="52"/>
      <c r="J2" s="59" t="s">
        <v>21</v>
      </c>
      <c r="K2" s="52"/>
      <c r="L2" s="52"/>
      <c r="M2" s="52"/>
      <c r="N2" s="52"/>
      <c r="O2" s="52"/>
      <c r="P2" s="52"/>
      <c r="Q2" s="52"/>
    </row>
    <row r="3" spans="1:17" s="27" customFormat="1" ht="26.25" customHeight="1" x14ac:dyDescent="0.2">
      <c r="A3" s="53" t="s">
        <v>17</v>
      </c>
      <c r="B3" s="54"/>
      <c r="C3" s="54"/>
      <c r="D3" s="54"/>
      <c r="E3" s="54"/>
      <c r="F3" s="54"/>
      <c r="G3" s="54"/>
      <c r="H3" s="55"/>
      <c r="J3" s="60" t="s">
        <v>17</v>
      </c>
      <c r="K3" s="61"/>
      <c r="L3" s="61"/>
      <c r="M3" s="61"/>
      <c r="N3" s="61"/>
      <c r="O3" s="61"/>
      <c r="P3" s="61"/>
      <c r="Q3" s="62"/>
    </row>
    <row r="4" spans="1:17" s="32" customFormat="1" ht="48.75" x14ac:dyDescent="0.15">
      <c r="A4" s="41"/>
      <c r="B4" s="41" t="s">
        <v>3</v>
      </c>
      <c r="C4" s="41" t="s">
        <v>5</v>
      </c>
      <c r="D4" s="41" t="s">
        <v>13</v>
      </c>
      <c r="E4" s="41" t="s">
        <v>16</v>
      </c>
      <c r="F4" s="41" t="s">
        <v>4</v>
      </c>
      <c r="G4" s="41" t="s">
        <v>14</v>
      </c>
      <c r="H4" s="42" t="s">
        <v>15</v>
      </c>
      <c r="J4" s="28"/>
      <c r="K4" s="29" t="s">
        <v>3</v>
      </c>
      <c r="L4" s="29" t="s">
        <v>5</v>
      </c>
      <c r="M4" s="29" t="s">
        <v>13</v>
      </c>
      <c r="N4" s="29" t="s">
        <v>16</v>
      </c>
      <c r="O4" s="29" t="s">
        <v>4</v>
      </c>
      <c r="P4" s="30" t="s">
        <v>14</v>
      </c>
      <c r="Q4" s="31" t="s">
        <v>15</v>
      </c>
    </row>
    <row r="5" spans="1:17" s="3" customFormat="1" ht="12" thickBot="1" x14ac:dyDescent="0.25">
      <c r="A5" s="20" t="s">
        <v>0</v>
      </c>
      <c r="B5" s="9">
        <v>46</v>
      </c>
      <c r="C5" s="9">
        <f>[1]All!D2</f>
        <v>50</v>
      </c>
      <c r="D5" s="9">
        <v>0</v>
      </c>
      <c r="E5" s="9">
        <f>(C5-D5)*(B5)</f>
        <v>2300</v>
      </c>
      <c r="F5" s="9">
        <f>[1]All!B37</f>
        <v>165</v>
      </c>
      <c r="G5" s="9">
        <f>E5+F5</f>
        <v>2465</v>
      </c>
      <c r="H5" s="47">
        <f>G5/60</f>
        <v>41.083333333333336</v>
      </c>
      <c r="J5" s="23" t="s">
        <v>0</v>
      </c>
      <c r="K5" s="12">
        <v>45</v>
      </c>
      <c r="L5" s="13">
        <v>50</v>
      </c>
      <c r="M5" s="13">
        <v>0</v>
      </c>
      <c r="N5" s="13">
        <f>(L5-M5)*(K5)</f>
        <v>2250</v>
      </c>
      <c r="O5" s="13">
        <v>165</v>
      </c>
      <c r="P5" s="13">
        <f>N5+O5</f>
        <v>2415</v>
      </c>
      <c r="Q5" s="47">
        <f>P5/60</f>
        <v>40.25</v>
      </c>
    </row>
    <row r="6" spans="1:17" s="3" customFormat="1" ht="12" thickBot="1" x14ac:dyDescent="0.25">
      <c r="A6" s="21" t="s">
        <v>1</v>
      </c>
      <c r="B6" s="10">
        <v>30</v>
      </c>
      <c r="C6" s="10">
        <v>75</v>
      </c>
      <c r="D6" s="10">
        <v>0</v>
      </c>
      <c r="E6" s="10">
        <f>(C6-D6)*(B6)</f>
        <v>2250</v>
      </c>
      <c r="F6" s="10">
        <v>165</v>
      </c>
      <c r="G6" s="10">
        <f>E6+F6</f>
        <v>2415</v>
      </c>
      <c r="H6" s="48">
        <f>G6/60</f>
        <v>40.25</v>
      </c>
      <c r="J6" s="24" t="s">
        <v>1</v>
      </c>
      <c r="K6" s="13">
        <v>30</v>
      </c>
      <c r="L6" s="13">
        <v>75</v>
      </c>
      <c r="M6" s="13">
        <v>0</v>
      </c>
      <c r="N6" s="13">
        <f t="shared" ref="N6:N13" si="0">(L6-M6)*(K6)</f>
        <v>2250</v>
      </c>
      <c r="O6" s="13">
        <v>165</v>
      </c>
      <c r="P6" s="13">
        <f t="shared" ref="P6:P13" si="1">N6+O6</f>
        <v>2415</v>
      </c>
      <c r="Q6" s="47">
        <f t="shared" ref="Q6:Q13" si="2">P6/60</f>
        <v>40.25</v>
      </c>
    </row>
    <row r="7" spans="1:17" s="3" customFormat="1" ht="12" thickBot="1" x14ac:dyDescent="0.25">
      <c r="A7" s="21" t="s">
        <v>2</v>
      </c>
      <c r="B7" s="10">
        <v>31</v>
      </c>
      <c r="C7" s="10">
        <v>75</v>
      </c>
      <c r="D7" s="10">
        <v>0</v>
      </c>
      <c r="E7" s="10">
        <f t="shared" ref="E7:E8" si="3">(C7-D7)*(B7)</f>
        <v>2325</v>
      </c>
      <c r="F7" s="10">
        <f>[1]All!B37</f>
        <v>165</v>
      </c>
      <c r="G7" s="10">
        <f t="shared" ref="G7:G8" si="4">E7+F7</f>
        <v>2490</v>
      </c>
      <c r="H7" s="48">
        <f t="shared" ref="H7:H8" si="5">G7/60</f>
        <v>41.5</v>
      </c>
      <c r="J7" s="24" t="s">
        <v>2</v>
      </c>
      <c r="K7" s="13">
        <v>29</v>
      </c>
      <c r="L7" s="13">
        <v>75</v>
      </c>
      <c r="M7" s="13">
        <v>0</v>
      </c>
      <c r="N7" s="13">
        <f t="shared" si="0"/>
        <v>2175</v>
      </c>
      <c r="O7" s="13">
        <v>165</v>
      </c>
      <c r="P7" s="13">
        <f t="shared" si="1"/>
        <v>2340</v>
      </c>
      <c r="Q7" s="47">
        <f t="shared" si="2"/>
        <v>39</v>
      </c>
    </row>
    <row r="8" spans="1:17" s="3" customFormat="1" ht="12" thickBot="1" x14ac:dyDescent="0.25">
      <c r="A8" s="21" t="s">
        <v>11</v>
      </c>
      <c r="B8" s="10">
        <v>31</v>
      </c>
      <c r="C8" s="10">
        <f>[1]All!D4</f>
        <v>75</v>
      </c>
      <c r="D8" s="10">
        <v>0</v>
      </c>
      <c r="E8" s="10">
        <f t="shared" si="3"/>
        <v>2325</v>
      </c>
      <c r="F8" s="10">
        <f>[1]All!B37</f>
        <v>165</v>
      </c>
      <c r="G8" s="10">
        <f t="shared" si="4"/>
        <v>2490</v>
      </c>
      <c r="H8" s="48">
        <f t="shared" si="5"/>
        <v>41.5</v>
      </c>
      <c r="J8" s="24" t="s">
        <v>11</v>
      </c>
      <c r="K8" s="13">
        <v>30</v>
      </c>
      <c r="L8" s="13">
        <v>75</v>
      </c>
      <c r="M8" s="13">
        <v>0</v>
      </c>
      <c r="N8" s="13">
        <f t="shared" si="0"/>
        <v>2250</v>
      </c>
      <c r="O8" s="13">
        <v>165</v>
      </c>
      <c r="P8" s="13">
        <f t="shared" si="1"/>
        <v>2415</v>
      </c>
      <c r="Q8" s="47">
        <f t="shared" si="2"/>
        <v>40.25</v>
      </c>
    </row>
    <row r="9" spans="1:17" s="3" customFormat="1" ht="12" thickBot="1" x14ac:dyDescent="0.25">
      <c r="A9" s="21" t="s">
        <v>6</v>
      </c>
      <c r="B9" s="10">
        <v>15</v>
      </c>
      <c r="C9" s="10">
        <f>[1]All!D5</f>
        <v>165</v>
      </c>
      <c r="D9" s="10">
        <v>15</v>
      </c>
      <c r="E9" s="10">
        <f>C9-D9</f>
        <v>150</v>
      </c>
      <c r="F9" s="10">
        <f>[1]All!B37</f>
        <v>165</v>
      </c>
      <c r="G9" s="10">
        <f>(E9*B9)+(165)</f>
        <v>2415</v>
      </c>
      <c r="H9" s="47">
        <f>G9/60</f>
        <v>40.25</v>
      </c>
      <c r="J9" s="24" t="s">
        <v>6</v>
      </c>
      <c r="K9" s="13">
        <v>15</v>
      </c>
      <c r="L9" s="13">
        <v>165</v>
      </c>
      <c r="M9" s="13">
        <v>15</v>
      </c>
      <c r="N9" s="13">
        <f t="shared" si="0"/>
        <v>2250</v>
      </c>
      <c r="O9" s="13">
        <v>165</v>
      </c>
      <c r="P9" s="13">
        <f t="shared" si="1"/>
        <v>2415</v>
      </c>
      <c r="Q9" s="47">
        <f t="shared" si="2"/>
        <v>40.25</v>
      </c>
    </row>
    <row r="10" spans="1:17" s="3" customFormat="1" ht="12" thickBot="1" x14ac:dyDescent="0.25">
      <c r="A10" s="21" t="s">
        <v>7</v>
      </c>
      <c r="B10" s="10">
        <v>15</v>
      </c>
      <c r="C10" s="10">
        <f>[1]All!D5</f>
        <v>165</v>
      </c>
      <c r="D10" s="10">
        <v>15</v>
      </c>
      <c r="E10" s="10">
        <f>C10-D10</f>
        <v>150</v>
      </c>
      <c r="F10" s="10">
        <f>[1]All!B37</f>
        <v>165</v>
      </c>
      <c r="G10" s="10">
        <f>(E10*B10)+(165)</f>
        <v>2415</v>
      </c>
      <c r="H10" s="47">
        <f t="shared" ref="H10:H13" si="6">G10/60</f>
        <v>40.25</v>
      </c>
      <c r="J10" s="24" t="s">
        <v>7</v>
      </c>
      <c r="K10" s="13">
        <v>15</v>
      </c>
      <c r="L10" s="13">
        <v>165</v>
      </c>
      <c r="M10" s="13">
        <v>15</v>
      </c>
      <c r="N10" s="13">
        <f t="shared" si="0"/>
        <v>2250</v>
      </c>
      <c r="O10" s="13">
        <v>165</v>
      </c>
      <c r="P10" s="13">
        <f t="shared" si="1"/>
        <v>2415</v>
      </c>
      <c r="Q10" s="47">
        <f t="shared" si="2"/>
        <v>40.25</v>
      </c>
    </row>
    <row r="11" spans="1:17" s="3" customFormat="1" ht="12" thickBot="1" x14ac:dyDescent="0.25">
      <c r="A11" s="21" t="s">
        <v>8</v>
      </c>
      <c r="B11" s="10">
        <v>16</v>
      </c>
      <c r="C11" s="10">
        <f>[1]All!D5</f>
        <v>165</v>
      </c>
      <c r="D11" s="10">
        <v>15</v>
      </c>
      <c r="E11" s="10">
        <f t="shared" ref="E11:E13" si="7">C11-D11</f>
        <v>150</v>
      </c>
      <c r="F11" s="10">
        <f>[1]All!B37</f>
        <v>165</v>
      </c>
      <c r="G11" s="10">
        <f t="shared" ref="G11:G13" si="8">(E11*B11)+(165)</f>
        <v>2565</v>
      </c>
      <c r="H11" s="47">
        <f t="shared" si="6"/>
        <v>42.75</v>
      </c>
      <c r="J11" s="24" t="s">
        <v>8</v>
      </c>
      <c r="K11" s="13">
        <v>15</v>
      </c>
      <c r="L11" s="13">
        <v>165</v>
      </c>
      <c r="M11" s="13">
        <v>15</v>
      </c>
      <c r="N11" s="13">
        <f t="shared" si="0"/>
        <v>2250</v>
      </c>
      <c r="O11" s="13">
        <v>165</v>
      </c>
      <c r="P11" s="13">
        <f t="shared" si="1"/>
        <v>2415</v>
      </c>
      <c r="Q11" s="47">
        <f t="shared" si="2"/>
        <v>40.25</v>
      </c>
    </row>
    <row r="12" spans="1:17" s="3" customFormat="1" ht="12" thickBot="1" x14ac:dyDescent="0.25">
      <c r="A12" s="21" t="s">
        <v>9</v>
      </c>
      <c r="B12" s="10">
        <v>15</v>
      </c>
      <c r="C12" s="10">
        <f>[1]All!D5</f>
        <v>165</v>
      </c>
      <c r="D12" s="10">
        <v>15</v>
      </c>
      <c r="E12" s="10">
        <f t="shared" si="7"/>
        <v>150</v>
      </c>
      <c r="F12" s="10">
        <f>[1]All!B37</f>
        <v>165</v>
      </c>
      <c r="G12" s="10">
        <f t="shared" si="8"/>
        <v>2415</v>
      </c>
      <c r="H12" s="47">
        <f t="shared" si="6"/>
        <v>40.25</v>
      </c>
      <c r="J12" s="24" t="s">
        <v>9</v>
      </c>
      <c r="K12" s="13">
        <v>15</v>
      </c>
      <c r="L12" s="13">
        <v>165</v>
      </c>
      <c r="M12" s="13">
        <v>15</v>
      </c>
      <c r="N12" s="13">
        <f t="shared" si="0"/>
        <v>2250</v>
      </c>
      <c r="O12" s="13">
        <v>165</v>
      </c>
      <c r="P12" s="13">
        <f t="shared" si="1"/>
        <v>2415</v>
      </c>
      <c r="Q12" s="47">
        <f t="shared" si="2"/>
        <v>40.25</v>
      </c>
    </row>
    <row r="13" spans="1:17" s="3" customFormat="1" ht="11.25" x14ac:dyDescent="0.2">
      <c r="A13" s="22" t="s">
        <v>10</v>
      </c>
      <c r="B13" s="11">
        <v>15</v>
      </c>
      <c r="C13" s="11">
        <f>[1]All!D5</f>
        <v>165</v>
      </c>
      <c r="D13" s="11">
        <v>15</v>
      </c>
      <c r="E13" s="11">
        <f t="shared" si="7"/>
        <v>150</v>
      </c>
      <c r="F13" s="11">
        <f>[1]All!B37</f>
        <v>165</v>
      </c>
      <c r="G13" s="11">
        <f t="shared" si="8"/>
        <v>2415</v>
      </c>
      <c r="H13" s="49">
        <f t="shared" si="6"/>
        <v>40.25</v>
      </c>
      <c r="J13" s="25" t="s">
        <v>10</v>
      </c>
      <c r="K13" s="14">
        <v>15</v>
      </c>
      <c r="L13" s="14">
        <v>165</v>
      </c>
      <c r="M13" s="14">
        <v>15</v>
      </c>
      <c r="N13" s="14">
        <f t="shared" si="0"/>
        <v>2250</v>
      </c>
      <c r="O13" s="14">
        <v>165</v>
      </c>
      <c r="P13" s="14">
        <f t="shared" si="1"/>
        <v>2415</v>
      </c>
      <c r="Q13" s="49">
        <f t="shared" si="2"/>
        <v>40.25</v>
      </c>
    </row>
    <row r="14" spans="1:17" ht="7.5" customHeight="1" x14ac:dyDescent="0.25">
      <c r="H14" s="2"/>
    </row>
    <row r="15" spans="1:17" s="26" customFormat="1" ht="12.75" x14ac:dyDescent="0.2">
      <c r="A15" s="50" t="s">
        <v>18</v>
      </c>
      <c r="B15" s="50"/>
      <c r="C15" s="50"/>
      <c r="D15" s="50"/>
      <c r="E15" s="50"/>
      <c r="F15" s="50"/>
      <c r="G15" s="50"/>
      <c r="H15" s="50"/>
      <c r="J15" s="50" t="s">
        <v>20</v>
      </c>
      <c r="K15" s="50"/>
      <c r="L15" s="50"/>
      <c r="M15" s="50"/>
      <c r="N15" s="50"/>
      <c r="O15" s="50"/>
      <c r="P15" s="50"/>
      <c r="Q15" s="50"/>
    </row>
    <row r="16" spans="1:17" s="27" customFormat="1" ht="27.75" customHeight="1" x14ac:dyDescent="0.2">
      <c r="A16" s="56" t="s">
        <v>17</v>
      </c>
      <c r="B16" s="57"/>
      <c r="C16" s="57"/>
      <c r="D16" s="57"/>
      <c r="E16" s="57"/>
      <c r="F16" s="57"/>
      <c r="G16" s="57"/>
      <c r="H16" s="58"/>
      <c r="J16" s="63" t="s">
        <v>17</v>
      </c>
      <c r="K16" s="64"/>
      <c r="L16" s="64"/>
      <c r="M16" s="64"/>
      <c r="N16" s="64"/>
      <c r="O16" s="64"/>
      <c r="P16" s="64"/>
      <c r="Q16" s="64"/>
    </row>
    <row r="17" spans="1:17" s="32" customFormat="1" ht="48.75" x14ac:dyDescent="0.15">
      <c r="A17" s="33"/>
      <c r="B17" s="34" t="s">
        <v>3</v>
      </c>
      <c r="C17" s="34" t="s">
        <v>5</v>
      </c>
      <c r="D17" s="34" t="s">
        <v>13</v>
      </c>
      <c r="E17" s="34" t="s">
        <v>16</v>
      </c>
      <c r="F17" s="34" t="s">
        <v>4</v>
      </c>
      <c r="G17" s="35" t="s">
        <v>14</v>
      </c>
      <c r="H17" s="36" t="s">
        <v>15</v>
      </c>
      <c r="J17" s="37"/>
      <c r="K17" s="38" t="s">
        <v>3</v>
      </c>
      <c r="L17" s="38" t="s">
        <v>5</v>
      </c>
      <c r="M17" s="38" t="s">
        <v>13</v>
      </c>
      <c r="N17" s="38" t="s">
        <v>16</v>
      </c>
      <c r="O17" s="38" t="s">
        <v>4</v>
      </c>
      <c r="P17" s="39" t="s">
        <v>14</v>
      </c>
      <c r="Q17" s="40" t="s">
        <v>15</v>
      </c>
    </row>
    <row r="18" spans="1:17" s="3" customFormat="1" ht="12" thickBot="1" x14ac:dyDescent="0.25">
      <c r="A18" s="4" t="s">
        <v>0</v>
      </c>
      <c r="B18" s="15">
        <v>17</v>
      </c>
      <c r="C18" s="15">
        <v>140</v>
      </c>
      <c r="D18" s="15">
        <v>5</v>
      </c>
      <c r="E18" s="15">
        <f>(C18-D18)*(B18)</f>
        <v>2295</v>
      </c>
      <c r="F18" s="15">
        <v>0</v>
      </c>
      <c r="G18" s="15">
        <f>E18+F18</f>
        <v>2295</v>
      </c>
      <c r="H18" s="43">
        <f>G18/60</f>
        <v>38.25</v>
      </c>
      <c r="J18" s="6" t="s">
        <v>12</v>
      </c>
      <c r="K18" s="17">
        <v>48</v>
      </c>
      <c r="L18" s="17">
        <v>50</v>
      </c>
      <c r="M18" s="17">
        <v>0</v>
      </c>
      <c r="N18" s="17">
        <f t="shared" ref="N18:N25" si="9">(L18-M18)*(K18)</f>
        <v>2400</v>
      </c>
      <c r="O18" s="17">
        <v>0</v>
      </c>
      <c r="P18" s="17">
        <f t="shared" ref="P18:P25" si="10">N18+O18</f>
        <v>2400</v>
      </c>
      <c r="Q18" s="44">
        <f t="shared" ref="Q18:Q25" si="11">P18/60</f>
        <v>40</v>
      </c>
    </row>
    <row r="19" spans="1:17" s="3" customFormat="1" ht="12" thickBot="1" x14ac:dyDescent="0.25">
      <c r="A19" s="5" t="s">
        <v>1</v>
      </c>
      <c r="B19" s="16">
        <v>12</v>
      </c>
      <c r="C19" s="16">
        <v>205</v>
      </c>
      <c r="D19" s="16">
        <v>15</v>
      </c>
      <c r="E19" s="16">
        <f>(C19-D19)*(B19)</f>
        <v>2280</v>
      </c>
      <c r="F19" s="16">
        <v>0</v>
      </c>
      <c r="G19" s="16">
        <f>E19+F19</f>
        <v>2280</v>
      </c>
      <c r="H19" s="45">
        <f>G19/60</f>
        <v>38</v>
      </c>
      <c r="J19" s="7" t="s">
        <v>0</v>
      </c>
      <c r="K19" s="18">
        <v>28</v>
      </c>
      <c r="L19" s="18">
        <v>85</v>
      </c>
      <c r="M19" s="18">
        <v>0</v>
      </c>
      <c r="N19" s="18">
        <f t="shared" si="9"/>
        <v>2380</v>
      </c>
      <c r="O19" s="18">
        <v>0</v>
      </c>
      <c r="P19" s="18">
        <f t="shared" si="10"/>
        <v>2380</v>
      </c>
      <c r="Q19" s="44">
        <f t="shared" si="11"/>
        <v>39.666666666666664</v>
      </c>
    </row>
    <row r="20" spans="1:17" s="3" customFormat="1" ht="15" customHeight="1" thickBot="1" x14ac:dyDescent="0.25">
      <c r="J20" s="7" t="s">
        <v>1</v>
      </c>
      <c r="K20" s="18">
        <v>20</v>
      </c>
      <c r="L20" s="18">
        <v>115</v>
      </c>
      <c r="M20" s="18">
        <v>0</v>
      </c>
      <c r="N20" s="18">
        <f t="shared" si="9"/>
        <v>2300</v>
      </c>
      <c r="O20" s="18">
        <v>0</v>
      </c>
      <c r="P20" s="18">
        <f t="shared" si="10"/>
        <v>2300</v>
      </c>
      <c r="Q20" s="44">
        <f t="shared" si="11"/>
        <v>38.333333333333336</v>
      </c>
    </row>
    <row r="21" spans="1:17" s="3" customFormat="1" ht="12" thickBot="1" x14ac:dyDescent="0.25">
      <c r="J21" s="7" t="s">
        <v>6</v>
      </c>
      <c r="K21" s="18">
        <v>9</v>
      </c>
      <c r="L21" s="18">
        <v>265</v>
      </c>
      <c r="M21" s="18">
        <v>15</v>
      </c>
      <c r="N21" s="18">
        <f t="shared" si="9"/>
        <v>2250</v>
      </c>
      <c r="O21" s="18">
        <v>0</v>
      </c>
      <c r="P21" s="18">
        <f t="shared" si="10"/>
        <v>2250</v>
      </c>
      <c r="Q21" s="44">
        <f t="shared" si="11"/>
        <v>37.5</v>
      </c>
    </row>
    <row r="22" spans="1:17" s="3" customFormat="1" ht="12" thickBot="1" x14ac:dyDescent="0.25">
      <c r="J22" s="7" t="s">
        <v>7</v>
      </c>
      <c r="K22" s="18">
        <v>10</v>
      </c>
      <c r="L22" s="18">
        <v>265</v>
      </c>
      <c r="M22" s="18">
        <v>15</v>
      </c>
      <c r="N22" s="18">
        <f t="shared" si="9"/>
        <v>2500</v>
      </c>
      <c r="O22" s="18">
        <v>0</v>
      </c>
      <c r="P22" s="18">
        <f t="shared" si="10"/>
        <v>2500</v>
      </c>
      <c r="Q22" s="44">
        <f t="shared" si="11"/>
        <v>41.666666666666664</v>
      </c>
    </row>
    <row r="23" spans="1:17" s="3" customFormat="1" ht="13.5" thickBot="1" x14ac:dyDescent="0.25">
      <c r="A23" s="50" t="s">
        <v>19</v>
      </c>
      <c r="B23" s="50"/>
      <c r="C23" s="50"/>
      <c r="D23" s="50"/>
      <c r="E23" s="50"/>
      <c r="F23" s="50"/>
      <c r="G23" s="50"/>
      <c r="H23" s="50"/>
      <c r="J23" s="7" t="s">
        <v>8</v>
      </c>
      <c r="K23" s="18">
        <v>10</v>
      </c>
      <c r="L23" s="18">
        <v>265</v>
      </c>
      <c r="M23" s="18">
        <v>15</v>
      </c>
      <c r="N23" s="18">
        <f t="shared" si="9"/>
        <v>2500</v>
      </c>
      <c r="O23" s="18">
        <v>0</v>
      </c>
      <c r="P23" s="18">
        <f t="shared" si="10"/>
        <v>2500</v>
      </c>
      <c r="Q23" s="44">
        <f t="shared" si="11"/>
        <v>41.666666666666664</v>
      </c>
    </row>
    <row r="24" spans="1:17" s="3" customFormat="1" ht="12" thickBot="1" x14ac:dyDescent="0.25">
      <c r="A24" s="4" t="s">
        <v>0</v>
      </c>
      <c r="B24" s="15">
        <v>17</v>
      </c>
      <c r="C24" s="15">
        <v>140</v>
      </c>
      <c r="D24" s="15">
        <v>5</v>
      </c>
      <c r="E24" s="15">
        <f>(C24-D24)*(B24)</f>
        <v>2295</v>
      </c>
      <c r="F24" s="15">
        <v>0</v>
      </c>
      <c r="G24" s="15">
        <f>E24+F24</f>
        <v>2295</v>
      </c>
      <c r="H24" s="43">
        <f>G24/60</f>
        <v>38.25</v>
      </c>
      <c r="J24" s="7" t="s">
        <v>9</v>
      </c>
      <c r="K24" s="18">
        <v>10</v>
      </c>
      <c r="L24" s="18">
        <v>265</v>
      </c>
      <c r="M24" s="18">
        <v>15</v>
      </c>
      <c r="N24" s="18">
        <f t="shared" si="9"/>
        <v>2500</v>
      </c>
      <c r="O24" s="18">
        <v>0</v>
      </c>
      <c r="P24" s="18">
        <f t="shared" si="10"/>
        <v>2500</v>
      </c>
      <c r="Q24" s="44">
        <f t="shared" si="11"/>
        <v>41.666666666666664</v>
      </c>
    </row>
    <row r="25" spans="1:17" s="3" customFormat="1" ht="11.25" x14ac:dyDescent="0.2">
      <c r="A25" s="5" t="s">
        <v>1</v>
      </c>
      <c r="B25" s="16">
        <v>12</v>
      </c>
      <c r="C25" s="16">
        <v>205</v>
      </c>
      <c r="D25" s="16">
        <v>15</v>
      </c>
      <c r="E25" s="16">
        <f>(C25-D25)*(B25)</f>
        <v>2280</v>
      </c>
      <c r="F25" s="16">
        <v>0</v>
      </c>
      <c r="G25" s="16">
        <f>E25+F25</f>
        <v>2280</v>
      </c>
      <c r="H25" s="45">
        <f>G25/60</f>
        <v>38</v>
      </c>
      <c r="J25" s="8" t="s">
        <v>10</v>
      </c>
      <c r="K25" s="19">
        <v>9</v>
      </c>
      <c r="L25" s="19">
        <v>265</v>
      </c>
      <c r="M25" s="19">
        <v>15</v>
      </c>
      <c r="N25" s="19">
        <f t="shared" si="9"/>
        <v>2250</v>
      </c>
      <c r="O25" s="19">
        <v>0</v>
      </c>
      <c r="P25" s="19">
        <f t="shared" si="10"/>
        <v>2250</v>
      </c>
      <c r="Q25" s="46">
        <f t="shared" si="11"/>
        <v>37.5</v>
      </c>
    </row>
    <row r="26" spans="1:17" x14ac:dyDescent="0.25">
      <c r="K26" s="1"/>
      <c r="L26" s="1"/>
    </row>
    <row r="27" spans="1:17" ht="29.25" customHeight="1" x14ac:dyDescent="0.25">
      <c r="J27" s="1"/>
      <c r="K27" s="1"/>
      <c r="L27" s="1"/>
      <c r="M27" s="1"/>
      <c r="N27" s="1"/>
      <c r="O27" s="1"/>
      <c r="P27" s="1"/>
    </row>
    <row r="28" spans="1:17" x14ac:dyDescent="0.25">
      <c r="J28" s="1"/>
      <c r="K28" s="1"/>
      <c r="L28" s="1"/>
      <c r="M28" s="1"/>
      <c r="N28" s="1"/>
      <c r="O28" s="1"/>
      <c r="P28" s="1"/>
    </row>
    <row r="29" spans="1:17" x14ac:dyDescent="0.25">
      <c r="J29" s="1"/>
      <c r="K29" s="1"/>
      <c r="L29" s="1"/>
      <c r="M29" s="1"/>
      <c r="N29" s="1"/>
      <c r="O29" s="1"/>
      <c r="P29" s="1"/>
    </row>
    <row r="30" spans="1:17" x14ac:dyDescent="0.25">
      <c r="J30" s="1"/>
      <c r="K30" s="1"/>
      <c r="L30" s="1"/>
      <c r="M30" s="1"/>
      <c r="N30" s="1"/>
      <c r="O30" s="1"/>
      <c r="P30" s="1"/>
    </row>
    <row r="31" spans="1:17" x14ac:dyDescent="0.25">
      <c r="J31" s="1"/>
      <c r="K31" s="1"/>
      <c r="L31" s="1"/>
      <c r="M31" s="1"/>
      <c r="N31" s="1"/>
      <c r="O31" s="1"/>
      <c r="P31" s="1"/>
    </row>
    <row r="32" spans="1:17" x14ac:dyDescent="0.25">
      <c r="J32" s="1"/>
      <c r="K32" s="1"/>
      <c r="L32" s="1"/>
      <c r="M32" s="1"/>
      <c r="N32" s="1"/>
      <c r="O32" s="1"/>
      <c r="P32" s="1"/>
    </row>
    <row r="33" spans="6:27" x14ac:dyDescent="0.25">
      <c r="J33" s="1"/>
      <c r="K33" s="1"/>
      <c r="L33" s="1"/>
      <c r="M33" s="1"/>
      <c r="N33" s="1"/>
      <c r="O33" s="1"/>
      <c r="P33" s="1"/>
    </row>
    <row r="34" spans="6:27" x14ac:dyDescent="0.25">
      <c r="J34" s="1"/>
      <c r="K34" s="1"/>
      <c r="L34" s="1"/>
      <c r="M34" s="1"/>
      <c r="N34" s="1"/>
      <c r="O34" s="1"/>
      <c r="P34" s="1"/>
    </row>
    <row r="35" spans="6:27" x14ac:dyDescent="0.25">
      <c r="J35" s="1"/>
      <c r="K35" s="1"/>
      <c r="L35" s="1"/>
      <c r="M35" s="1"/>
      <c r="N35" s="1"/>
      <c r="O35" s="1"/>
      <c r="P35" s="1"/>
    </row>
    <row r="36" spans="6:27" x14ac:dyDescent="0.25">
      <c r="F36" s="1"/>
      <c r="G36" s="1"/>
      <c r="J36" s="1"/>
      <c r="K36" s="1"/>
      <c r="L36" s="1"/>
      <c r="M36" s="1"/>
      <c r="N36" s="1"/>
      <c r="O36" s="1"/>
      <c r="P36" s="1"/>
    </row>
    <row r="37" spans="6:27" x14ac:dyDescent="0.25">
      <c r="F37" s="1"/>
      <c r="G37" s="1"/>
      <c r="J37" s="1"/>
      <c r="K37" s="1"/>
      <c r="L37" s="1"/>
      <c r="M37" s="1"/>
      <c r="N37" s="1"/>
      <c r="O37" s="1"/>
      <c r="P37" s="1"/>
    </row>
    <row r="38" spans="6:27" x14ac:dyDescent="0.25">
      <c r="U38" s="3"/>
      <c r="X38" s="3"/>
      <c r="Y38" s="3"/>
      <c r="Z38" s="3"/>
      <c r="AA38" s="3"/>
    </row>
    <row r="39" spans="6:27" x14ac:dyDescent="0.25">
      <c r="U39" s="3"/>
      <c r="X39" s="3"/>
      <c r="Y39" s="3"/>
      <c r="Z39" s="3"/>
      <c r="AA39" s="3"/>
    </row>
  </sheetData>
  <mergeCells count="10">
    <mergeCell ref="A23:H23"/>
    <mergeCell ref="A1:Q1"/>
    <mergeCell ref="A2:H2"/>
    <mergeCell ref="A3:H3"/>
    <mergeCell ref="A15:H15"/>
    <mergeCell ref="A16:H16"/>
    <mergeCell ref="J2:Q2"/>
    <mergeCell ref="J3:Q3"/>
    <mergeCell ref="J15:Q15"/>
    <mergeCell ref="J16:Q16"/>
  </mergeCells>
  <conditionalFormatting sqref="Q5:Q13 H5:H13 Q18:Q25 H18:H19">
    <cfRule type="cellIs" dxfId="5" priority="82" operator="greaterThan">
      <formula>37.51</formula>
    </cfRule>
    <cfRule type="cellIs" dxfId="4" priority="83" operator="lessThan">
      <formula>37.49</formula>
    </cfRule>
    <cfRule type="cellIs" dxfId="3" priority="84" operator="greaterThan">
      <formula>37.55</formula>
    </cfRule>
  </conditionalFormatting>
  <conditionalFormatting sqref="H24:H25">
    <cfRule type="cellIs" dxfId="2" priority="1" operator="greaterThan">
      <formula>37.51</formula>
    </cfRule>
    <cfRule type="cellIs" dxfId="1" priority="2" operator="lessThan">
      <formula>37.49</formula>
    </cfRule>
    <cfRule type="cellIs" dxfId="0" priority="3" operator="greaterThan">
      <formula>37.55</formula>
    </cfRule>
  </conditionalFormatting>
  <printOptions horizontalCentered="1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2013-2014</vt:lpstr>
      <vt:lpstr>'Summary 2013-2014'!Print_Area</vt:lpstr>
    </vt:vector>
  </TitlesOfParts>
  <Company>Florida Gulf Coast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Tim</dc:creator>
  <cp:lastModifiedBy>sbyars</cp:lastModifiedBy>
  <cp:lastPrinted>2012-02-06T21:01:05Z</cp:lastPrinted>
  <dcterms:created xsi:type="dcterms:W3CDTF">2010-06-09T18:47:59Z</dcterms:created>
  <dcterms:modified xsi:type="dcterms:W3CDTF">2012-02-20T21:08:47Z</dcterms:modified>
</cp:coreProperties>
</file>