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480" yWindow="345" windowWidth="11280" windowHeight="10770" activeTab="1"/>
  </bookViews>
  <sheets>
    <sheet name="Fall 15" sheetId="1" r:id="rId1"/>
    <sheet name="Spring 16" sheetId="4" r:id="rId2"/>
    <sheet name="Summer 2016" sheetId="3" r:id="rId3"/>
  </sheets>
  <calcPr calcId="145621"/>
  <customWorkbookViews>
    <customWorkbookView name="ssnauwae - Personal View" guid="{72FE4D97-E477-41DD-ADE7-F9DEB1D31C39}" mergeInterval="0" personalView="1" maximized="1" windowWidth="1280" windowHeight="759" activeSheetId="2"/>
  </customWorkbookViews>
</workbook>
</file>

<file path=xl/calcChain.xml><?xml version="1.0" encoding="utf-8"?>
<calcChain xmlns="http://schemas.openxmlformats.org/spreadsheetml/2006/main">
  <c r="M51" i="4" l="1"/>
  <c r="N51" i="4"/>
  <c r="C38" i="1" l="1"/>
  <c r="C42" i="4" l="1"/>
  <c r="U44" i="4"/>
  <c r="U17" i="4"/>
  <c r="G16" i="4"/>
  <c r="G7" i="4"/>
  <c r="L36" i="4"/>
  <c r="L31" i="4"/>
  <c r="L27" i="4"/>
  <c r="A42" i="4"/>
  <c r="G19" i="4"/>
  <c r="A39" i="4"/>
  <c r="L39" i="4"/>
  <c r="U29" i="4" l="1"/>
  <c r="G11" i="4"/>
  <c r="A33" i="4"/>
  <c r="Q33" i="4"/>
  <c r="M33" i="4"/>
  <c r="M10" i="4"/>
  <c r="M6" i="4"/>
  <c r="M7" i="4" s="1"/>
  <c r="M8" i="4" s="1"/>
  <c r="M11" i="4" s="1"/>
  <c r="M12" i="4" s="1"/>
  <c r="M13" i="4" s="1"/>
  <c r="M14" i="4" s="1"/>
  <c r="M15" i="4" s="1"/>
  <c r="M16" i="4" s="1"/>
  <c r="M17" i="4" s="1"/>
  <c r="M18" i="4" s="1"/>
  <c r="M19" i="4" s="1"/>
  <c r="M20" i="4" s="1"/>
  <c r="M21" i="4" s="1"/>
  <c r="M22" i="4" s="1"/>
  <c r="M23" i="4" s="1"/>
  <c r="M24" i="4" s="1"/>
  <c r="M25" i="4" s="1"/>
  <c r="M26" i="4" s="1"/>
  <c r="M27" i="4" s="1"/>
  <c r="M28" i="4" s="1"/>
  <c r="M29" i="4" s="1"/>
  <c r="M5" i="4"/>
  <c r="I37" i="4"/>
  <c r="I38" i="4" s="1"/>
  <c r="I33" i="4"/>
  <c r="I24" i="4"/>
  <c r="I25" i="4" s="1"/>
  <c r="I26" i="4" s="1"/>
  <c r="I27" i="4" s="1"/>
  <c r="I28" i="4" s="1"/>
  <c r="I29" i="4" s="1"/>
  <c r="I30" i="4" s="1"/>
  <c r="I31" i="4" s="1"/>
  <c r="G24" i="4"/>
  <c r="G25" i="4" s="1"/>
  <c r="G26" i="4" s="1"/>
  <c r="G27" i="4" s="1"/>
  <c r="G28" i="4" s="1"/>
  <c r="G29" i="4" s="1"/>
  <c r="G30" i="4" s="1"/>
  <c r="G31" i="4" s="1"/>
  <c r="G33" i="4" s="1"/>
  <c r="G34" i="4" s="1"/>
  <c r="G35" i="4" s="1"/>
  <c r="G36" i="4" s="1"/>
  <c r="G37" i="4" s="1"/>
  <c r="G38" i="4" s="1"/>
  <c r="C25" i="4"/>
  <c r="C26" i="4" s="1"/>
  <c r="C27" i="4" s="1"/>
  <c r="C28" i="4" s="1"/>
  <c r="C29" i="4" s="1"/>
  <c r="C30" i="4" s="1"/>
  <c r="C31" i="4" s="1"/>
  <c r="C33" i="4" s="1"/>
  <c r="C34" i="4" s="1"/>
  <c r="C35" i="4" s="1"/>
  <c r="C36" i="4" s="1"/>
  <c r="C37" i="4" s="1"/>
  <c r="C38" i="4" s="1"/>
  <c r="C24" i="4"/>
  <c r="E38" i="4"/>
  <c r="E37" i="4"/>
  <c r="E33" i="4"/>
  <c r="A28" i="4"/>
  <c r="A29" i="4" s="1"/>
  <c r="A30" i="4" s="1"/>
  <c r="A31" i="4" s="1"/>
  <c r="A27" i="4"/>
  <c r="A26" i="4"/>
  <c r="T51" i="4"/>
  <c r="K42" i="4"/>
  <c r="E25" i="4"/>
  <c r="E26" i="4" s="1"/>
  <c r="E27" i="4" s="1"/>
  <c r="E28" i="4" s="1"/>
  <c r="E29" i="4" s="1"/>
  <c r="E30" i="4" s="1"/>
  <c r="E31" i="4" s="1"/>
  <c r="E34" i="4" s="1"/>
  <c r="E35" i="4" s="1"/>
  <c r="E36" i="4" s="1"/>
  <c r="E24" i="4"/>
  <c r="F23" i="4"/>
  <c r="H23" i="4" s="1"/>
  <c r="J23" i="4" s="1"/>
  <c r="Q7" i="4"/>
  <c r="Q9" i="4" s="1"/>
  <c r="Q10" i="4" s="1"/>
  <c r="Q12" i="4" s="1"/>
  <c r="Q13" i="4" s="1"/>
  <c r="Q15" i="4" s="1"/>
  <c r="Q16" i="4" s="1"/>
  <c r="Q18" i="4" s="1"/>
  <c r="Q19" i="4" s="1"/>
  <c r="Q21" i="4" s="1"/>
  <c r="Q22" i="4" s="1"/>
  <c r="Q24" i="4" s="1"/>
  <c r="Q25" i="4" s="1"/>
  <c r="Q27" i="4" s="1"/>
  <c r="Q28" i="4" s="1"/>
  <c r="Q34" i="4" s="1"/>
  <c r="Q36" i="4" s="1"/>
  <c r="Q37" i="4" s="1"/>
  <c r="Q39" i="4" s="1"/>
  <c r="Q40" i="4" s="1"/>
  <c r="Q42" i="4" s="1"/>
  <c r="Q43" i="4" s="1"/>
  <c r="Q45" i="4" s="1"/>
  <c r="Q48" i="4" s="1"/>
  <c r="Q49" i="4" s="1"/>
  <c r="Q6" i="4"/>
  <c r="N5" i="4"/>
  <c r="N8" i="4" s="1"/>
  <c r="N11" i="4" s="1"/>
  <c r="N14" i="4" s="1"/>
  <c r="R4" i="4"/>
  <c r="N4" i="4"/>
  <c r="N7" i="4" s="1"/>
  <c r="N10" i="4" s="1"/>
  <c r="N13" i="4" s="1"/>
  <c r="N16" i="4" s="1"/>
  <c r="N19" i="4" s="1"/>
  <c r="N22" i="4" s="1"/>
  <c r="N25" i="4" s="1"/>
  <c r="N28" i="4" s="1"/>
  <c r="N31" i="4" s="1"/>
  <c r="N34" i="4" s="1"/>
  <c r="N37" i="4" s="1"/>
  <c r="N40" i="4" s="1"/>
  <c r="N43" i="4" s="1"/>
  <c r="N46" i="4" s="1"/>
  <c r="N49" i="4" s="1"/>
  <c r="D4" i="4"/>
  <c r="D5" i="4" s="1"/>
  <c r="D6" i="4" s="1"/>
  <c r="D7" i="4" s="1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E3" i="4"/>
  <c r="F3" i="4" s="1"/>
  <c r="T51" i="1"/>
  <c r="U32" i="1"/>
  <c r="U14" i="1"/>
  <c r="L35" i="1"/>
  <c r="L32" i="1"/>
  <c r="L26" i="1"/>
  <c r="G15" i="1"/>
  <c r="G12" i="1"/>
  <c r="G6" i="1"/>
  <c r="D39" i="1"/>
  <c r="B39" i="1"/>
  <c r="K42" i="1"/>
  <c r="L23" i="1"/>
  <c r="I42" i="1"/>
  <c r="I25" i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8" i="1" s="1"/>
  <c r="I24" i="1"/>
  <c r="G35" i="1"/>
  <c r="G36" i="1" s="1"/>
  <c r="G24" i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E25" i="1"/>
  <c r="E26" i="1" s="1"/>
  <c r="E27" i="1" s="1"/>
  <c r="E28" i="1" s="1"/>
  <c r="E29" i="1" s="1"/>
  <c r="E30" i="1" s="1"/>
  <c r="E31" i="1" s="1"/>
  <c r="E32" i="1" s="1"/>
  <c r="E33" i="1" s="1"/>
  <c r="E34" i="1" s="1"/>
  <c r="E36" i="1" s="1"/>
  <c r="E38" i="1" s="1"/>
  <c r="E24" i="1"/>
  <c r="C26" i="1"/>
  <c r="C27" i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25" i="1"/>
  <c r="A27" i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25" i="1"/>
  <c r="B24" i="1"/>
  <c r="F23" i="1"/>
  <c r="U5" i="1"/>
  <c r="M41" i="1"/>
  <c r="M42" i="1" s="1"/>
  <c r="M43" i="1" s="1"/>
  <c r="M44" i="1" s="1"/>
  <c r="M45" i="1" s="1"/>
  <c r="M48" i="1" s="1"/>
  <c r="M49" i="1" s="1"/>
  <c r="M50" i="1" s="1"/>
  <c r="Q6" i="1"/>
  <c r="Q7" i="1" s="1"/>
  <c r="Q9" i="1" s="1"/>
  <c r="Q10" i="1" s="1"/>
  <c r="Q12" i="1" s="1"/>
  <c r="Q13" i="1" s="1"/>
  <c r="Q15" i="1" s="1"/>
  <c r="Q16" i="1" s="1"/>
  <c r="Q18" i="1" s="1"/>
  <c r="Q19" i="1" s="1"/>
  <c r="Q21" i="1" s="1"/>
  <c r="Q22" i="1" s="1"/>
  <c r="Q24" i="1" s="1"/>
  <c r="Q25" i="1" s="1"/>
  <c r="Q27" i="1" s="1"/>
  <c r="Q28" i="1" s="1"/>
  <c r="Q30" i="1" s="1"/>
  <c r="Q31" i="1" s="1"/>
  <c r="Q33" i="1" s="1"/>
  <c r="Q34" i="1" s="1"/>
  <c r="Q36" i="1" s="1"/>
  <c r="Q37" i="1" s="1"/>
  <c r="Q39" i="1" s="1"/>
  <c r="Q40" i="1" s="1"/>
  <c r="Q42" i="1" s="1"/>
  <c r="Q43" i="1" s="1"/>
  <c r="Q45" i="1" s="1"/>
  <c r="Q48" i="1" s="1"/>
  <c r="Q49" i="1" s="1"/>
  <c r="R4" i="1"/>
  <c r="M9" i="1"/>
  <c r="N4" i="1"/>
  <c r="N5" i="1" s="1"/>
  <c r="A34" i="4" l="1"/>
  <c r="A35" i="4" s="1"/>
  <c r="A36" i="4" s="1"/>
  <c r="A37" i="4" s="1"/>
  <c r="A38" i="4" s="1"/>
  <c r="M34" i="4"/>
  <c r="M35" i="4" s="1"/>
  <c r="M36" i="4" s="1"/>
  <c r="M37" i="4" s="1"/>
  <c r="M38" i="4" s="1"/>
  <c r="M39" i="4" s="1"/>
  <c r="M40" i="4" s="1"/>
  <c r="M41" i="4" s="1"/>
  <c r="M42" i="4" s="1"/>
  <c r="M43" i="4" s="1"/>
  <c r="M44" i="4" s="1"/>
  <c r="M45" i="4" s="1"/>
  <c r="M46" i="4" s="1"/>
  <c r="M47" i="4" s="1"/>
  <c r="M48" i="4" s="1"/>
  <c r="M49" i="4" s="1"/>
  <c r="M50" i="4" s="1"/>
  <c r="F4" i="4"/>
  <c r="F5" i="4" s="1"/>
  <c r="F6" i="4" s="1"/>
  <c r="G3" i="4"/>
  <c r="E4" i="4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N17" i="4"/>
  <c r="N20" i="4" s="1"/>
  <c r="N23" i="4" s="1"/>
  <c r="F7" i="4"/>
  <c r="F8" i="4" s="1"/>
  <c r="F9" i="4" s="1"/>
  <c r="L23" i="4"/>
  <c r="B24" i="4"/>
  <c r="E42" i="4"/>
  <c r="B4" i="4"/>
  <c r="N6" i="4"/>
  <c r="G42" i="4"/>
  <c r="U5" i="4"/>
  <c r="R7" i="4"/>
  <c r="R10" i="4" s="1"/>
  <c r="R13" i="4" s="1"/>
  <c r="R16" i="4" s="1"/>
  <c r="R19" i="4" s="1"/>
  <c r="R22" i="4" s="1"/>
  <c r="R25" i="4" s="1"/>
  <c r="R28" i="4" s="1"/>
  <c r="R31" i="4" s="1"/>
  <c r="R34" i="4" s="1"/>
  <c r="R37" i="4" s="1"/>
  <c r="R40" i="4" s="1"/>
  <c r="R43" i="4" s="1"/>
  <c r="R46" i="4" s="1"/>
  <c r="R49" i="4" s="1"/>
  <c r="I34" i="4"/>
  <c r="I35" i="4" s="1"/>
  <c r="I36" i="4" s="1"/>
  <c r="G38" i="1"/>
  <c r="N8" i="1"/>
  <c r="N11" i="1" s="1"/>
  <c r="N14" i="1" s="1"/>
  <c r="N17" i="1" s="1"/>
  <c r="N6" i="1"/>
  <c r="N7" i="1"/>
  <c r="Z19" i="3"/>
  <c r="Z6" i="3"/>
  <c r="Z5" i="3"/>
  <c r="X4" i="3"/>
  <c r="AA3" i="3"/>
  <c r="Z9" i="3"/>
  <c r="Z11" i="3" s="1"/>
  <c r="Z12" i="3" s="1"/>
  <c r="Z14" i="3" s="1"/>
  <c r="Z15" i="3" s="1"/>
  <c r="W19" i="3"/>
  <c r="Q30" i="3"/>
  <c r="Q32" i="3" s="1"/>
  <c r="Q33" i="3" s="1"/>
  <c r="Q35" i="3" s="1"/>
  <c r="Q36" i="3" s="1"/>
  <c r="Q38" i="3" s="1"/>
  <c r="Q39" i="3" s="1"/>
  <c r="Q41" i="3" s="1"/>
  <c r="Q42" i="3" s="1"/>
  <c r="M44" i="3" s="1"/>
  <c r="Q5" i="3"/>
  <c r="Q6" i="3" s="1"/>
  <c r="Q8" i="3" s="1"/>
  <c r="Q9" i="3" s="1"/>
  <c r="Q11" i="3" s="1"/>
  <c r="Q12" i="3" s="1"/>
  <c r="Q14" i="3" s="1"/>
  <c r="Q15" i="3" s="1"/>
  <c r="Q17" i="3" s="1"/>
  <c r="Q18" i="3" s="1"/>
  <c r="Q20" i="3" s="1"/>
  <c r="M21" i="3" s="1"/>
  <c r="F34" i="3"/>
  <c r="H34" i="3" s="1"/>
  <c r="H22" i="3"/>
  <c r="R3" i="3"/>
  <c r="B5" i="4" l="1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C4" i="4"/>
  <c r="C5" i="4" s="1"/>
  <c r="C6" i="4" s="1"/>
  <c r="C7" i="4" s="1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D24" i="4"/>
  <c r="F24" i="4" s="1"/>
  <c r="H24" i="4" s="1"/>
  <c r="J24" i="4" s="1"/>
  <c r="B25" i="4"/>
  <c r="N26" i="4"/>
  <c r="N29" i="4" s="1"/>
  <c r="N32" i="4" s="1"/>
  <c r="R6" i="4"/>
  <c r="R9" i="4" s="1"/>
  <c r="R12" i="4" s="1"/>
  <c r="R15" i="4" s="1"/>
  <c r="R18" i="4" s="1"/>
  <c r="R21" i="4" s="1"/>
  <c r="R24" i="4" s="1"/>
  <c r="R27" i="4" s="1"/>
  <c r="R30" i="4" s="1"/>
  <c r="R33" i="4" s="1"/>
  <c r="R36" i="4" s="1"/>
  <c r="R39" i="4" s="1"/>
  <c r="R42" i="4" s="1"/>
  <c r="R45" i="4" s="1"/>
  <c r="R48" i="4" s="1"/>
  <c r="N9" i="4"/>
  <c r="N12" i="4" s="1"/>
  <c r="N15" i="4" s="1"/>
  <c r="N18" i="4" s="1"/>
  <c r="N21" i="4" s="1"/>
  <c r="N24" i="4" s="1"/>
  <c r="N27" i="4" s="1"/>
  <c r="N30" i="4" s="1"/>
  <c r="N33" i="4" s="1"/>
  <c r="N36" i="4" s="1"/>
  <c r="N39" i="4" s="1"/>
  <c r="N42" i="4" s="1"/>
  <c r="N45" i="4" s="1"/>
  <c r="N48" i="4" s="1"/>
  <c r="I42" i="4"/>
  <c r="F10" i="4"/>
  <c r="F11" i="4" s="1"/>
  <c r="F12" i="4" s="1"/>
  <c r="N20" i="1"/>
  <c r="N23" i="1" s="1"/>
  <c r="N26" i="1" s="1"/>
  <c r="N29" i="1" s="1"/>
  <c r="N10" i="1"/>
  <c r="N13" i="1" s="1"/>
  <c r="N16" i="1" s="1"/>
  <c r="N19" i="1" s="1"/>
  <c r="N22" i="1" s="1"/>
  <c r="N25" i="1" s="1"/>
  <c r="N28" i="1" s="1"/>
  <c r="N31" i="1" s="1"/>
  <c r="N34" i="1" s="1"/>
  <c r="N37" i="1" s="1"/>
  <c r="N40" i="1" s="1"/>
  <c r="N43" i="1" s="1"/>
  <c r="N46" i="1" s="1"/>
  <c r="N49" i="1" s="1"/>
  <c r="R7" i="1"/>
  <c r="R10" i="1" s="1"/>
  <c r="R13" i="1" s="1"/>
  <c r="R16" i="1" s="1"/>
  <c r="R19" i="1" s="1"/>
  <c r="R22" i="1" s="1"/>
  <c r="R25" i="1" s="1"/>
  <c r="R28" i="1" s="1"/>
  <c r="R31" i="1" s="1"/>
  <c r="R34" i="1" s="1"/>
  <c r="R37" i="1" s="1"/>
  <c r="R40" i="1" s="1"/>
  <c r="R43" i="1" s="1"/>
  <c r="R46" i="1" s="1"/>
  <c r="R49" i="1" s="1"/>
  <c r="N9" i="1"/>
  <c r="N12" i="1" s="1"/>
  <c r="N15" i="1" s="1"/>
  <c r="N18" i="1" s="1"/>
  <c r="N21" i="1" s="1"/>
  <c r="N24" i="1" s="1"/>
  <c r="N27" i="1" s="1"/>
  <c r="N30" i="1" s="1"/>
  <c r="N33" i="1" s="1"/>
  <c r="N36" i="1" s="1"/>
  <c r="N39" i="1" s="1"/>
  <c r="N42" i="1" s="1"/>
  <c r="N45" i="1" s="1"/>
  <c r="N48" i="1" s="1"/>
  <c r="R6" i="1"/>
  <c r="R9" i="1" s="1"/>
  <c r="R12" i="1" s="1"/>
  <c r="R15" i="1" s="1"/>
  <c r="R18" i="1" s="1"/>
  <c r="R21" i="1" s="1"/>
  <c r="R24" i="1" s="1"/>
  <c r="R27" i="1" s="1"/>
  <c r="R30" i="1" s="1"/>
  <c r="R33" i="1" s="1"/>
  <c r="R36" i="1" s="1"/>
  <c r="R39" i="1" s="1"/>
  <c r="R42" i="1" s="1"/>
  <c r="R45" i="1" s="1"/>
  <c r="R48" i="1" s="1"/>
  <c r="K37" i="3"/>
  <c r="F13" i="4" l="1"/>
  <c r="F14" i="4" s="1"/>
  <c r="B26" i="4"/>
  <c r="D25" i="4"/>
  <c r="F25" i="4" s="1"/>
  <c r="H25" i="4" s="1"/>
  <c r="J25" i="4" s="1"/>
  <c r="A43" i="4"/>
  <c r="F43" i="4" s="1"/>
  <c r="F45" i="4" s="1"/>
  <c r="N35" i="4"/>
  <c r="N38" i="4" s="1"/>
  <c r="N41" i="4" s="1"/>
  <c r="N32" i="1"/>
  <c r="N35" i="1" s="1"/>
  <c r="N38" i="1" s="1"/>
  <c r="N41" i="1" s="1"/>
  <c r="E42" i="1"/>
  <c r="C42" i="1"/>
  <c r="A42" i="1"/>
  <c r="F15" i="4" l="1"/>
  <c r="N44" i="4"/>
  <c r="N47" i="4" s="1"/>
  <c r="N50" i="4" s="1"/>
  <c r="B27" i="4"/>
  <c r="D26" i="4"/>
  <c r="F26" i="4" s="1"/>
  <c r="H26" i="4" s="1"/>
  <c r="J26" i="4" s="1"/>
  <c r="N44" i="1"/>
  <c r="N47" i="1" s="1"/>
  <c r="N50" i="1" s="1"/>
  <c r="U41" i="1"/>
  <c r="G42" i="1"/>
  <c r="A43" i="1" s="1"/>
  <c r="F43" i="1" s="1"/>
  <c r="F45" i="1" s="1"/>
  <c r="F16" i="4" l="1"/>
  <c r="F17" i="4" s="1"/>
  <c r="B28" i="4"/>
  <c r="D27" i="4"/>
  <c r="F27" i="4" s="1"/>
  <c r="H27" i="4" s="1"/>
  <c r="J27" i="4" s="1"/>
  <c r="F18" i="4" l="1"/>
  <c r="F19" i="4" s="1"/>
  <c r="B29" i="4"/>
  <c r="D28" i="4"/>
  <c r="F28" i="4" s="1"/>
  <c r="H28" i="4" s="1"/>
  <c r="J28" i="4" s="1"/>
  <c r="B30" i="4" l="1"/>
  <c r="D29" i="4"/>
  <c r="F29" i="4" s="1"/>
  <c r="H29" i="4" s="1"/>
  <c r="J29" i="4" s="1"/>
  <c r="I37" i="3"/>
  <c r="G37" i="3"/>
  <c r="E37" i="3"/>
  <c r="C37" i="3"/>
  <c r="A37" i="3"/>
  <c r="B21" i="3"/>
  <c r="C3" i="3"/>
  <c r="D3" i="3" s="1"/>
  <c r="B31" i="4" l="1"/>
  <c r="D30" i="4"/>
  <c r="F30" i="4" s="1"/>
  <c r="H30" i="4" s="1"/>
  <c r="J30" i="4" s="1"/>
  <c r="F4" i="3"/>
  <c r="A38" i="3"/>
  <c r="D21" i="3"/>
  <c r="F21" i="3" s="1"/>
  <c r="H21" i="3" s="1"/>
  <c r="J21" i="3" s="1"/>
  <c r="L21" i="3" s="1"/>
  <c r="E3" i="3"/>
  <c r="D31" i="4" l="1"/>
  <c r="F31" i="4" s="1"/>
  <c r="H31" i="4" s="1"/>
  <c r="J31" i="4" s="1"/>
  <c r="B32" i="4"/>
  <c r="O4" i="3"/>
  <c r="B5" i="3"/>
  <c r="E5" i="3"/>
  <c r="E6" i="3" s="1"/>
  <c r="E7" i="3" s="1"/>
  <c r="E8" i="3" s="1"/>
  <c r="E9" i="3" s="1"/>
  <c r="E10" i="3" s="1"/>
  <c r="E11" i="3" s="1"/>
  <c r="E12" i="3" s="1"/>
  <c r="E13" i="3" s="1"/>
  <c r="E14" i="3" s="1"/>
  <c r="E15" i="3" s="1"/>
  <c r="F3" i="3"/>
  <c r="D32" i="4" l="1"/>
  <c r="F32" i="4" s="1"/>
  <c r="H32" i="4" s="1"/>
  <c r="J32" i="4" s="1"/>
  <c r="B33" i="4"/>
  <c r="B23" i="3"/>
  <c r="O5" i="3"/>
  <c r="C5" i="3"/>
  <c r="D5" i="3" s="1"/>
  <c r="D6" i="3" s="1"/>
  <c r="D7" i="3" s="1"/>
  <c r="D8" i="3" s="1"/>
  <c r="D9" i="3" s="1"/>
  <c r="D10" i="3" s="1"/>
  <c r="D11" i="3" s="1"/>
  <c r="D12" i="3" s="1"/>
  <c r="D13" i="3" s="1"/>
  <c r="D14" i="3" s="1"/>
  <c r="D15" i="3" s="1"/>
  <c r="B6" i="3"/>
  <c r="B7" i="3" s="1"/>
  <c r="B8" i="3" s="1"/>
  <c r="B9" i="3" s="1"/>
  <c r="B10" i="3" s="1"/>
  <c r="B11" i="3" s="1"/>
  <c r="F5" i="3"/>
  <c r="B34" i="4" l="1"/>
  <c r="D33" i="4"/>
  <c r="F33" i="4" s="1"/>
  <c r="H33" i="4" s="1"/>
  <c r="J33" i="4" s="1"/>
  <c r="B12" i="3"/>
  <c r="B13" i="3" s="1"/>
  <c r="B14" i="3" s="1"/>
  <c r="B15" i="3" s="1"/>
  <c r="O26" i="3"/>
  <c r="O6" i="3"/>
  <c r="R5" i="3"/>
  <c r="D23" i="3"/>
  <c r="F23" i="3" s="1"/>
  <c r="H23" i="3" s="1"/>
  <c r="B24" i="3"/>
  <c r="J22" i="3"/>
  <c r="F6" i="3"/>
  <c r="B25" i="1"/>
  <c r="E3" i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D24" i="1"/>
  <c r="B35" i="4" l="1"/>
  <c r="D34" i="4"/>
  <c r="F34" i="4" s="1"/>
  <c r="H34" i="4" s="1"/>
  <c r="J34" i="4" s="1"/>
  <c r="B25" i="3"/>
  <c r="D24" i="3"/>
  <c r="F24" i="3" s="1"/>
  <c r="H24" i="3" s="1"/>
  <c r="R26" i="3"/>
  <c r="O27" i="3"/>
  <c r="O7" i="3"/>
  <c r="O8" i="3" s="1"/>
  <c r="R6" i="3"/>
  <c r="J23" i="3"/>
  <c r="F7" i="3"/>
  <c r="D25" i="1"/>
  <c r="F25" i="1" s="1"/>
  <c r="B26" i="1"/>
  <c r="F24" i="1"/>
  <c r="F3" i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B36" i="4" l="1"/>
  <c r="D35" i="4"/>
  <c r="F35" i="4" s="1"/>
  <c r="H35" i="4" s="1"/>
  <c r="J35" i="4" s="1"/>
  <c r="G3" i="1"/>
  <c r="B4" i="1"/>
  <c r="O9" i="3"/>
  <c r="R8" i="3"/>
  <c r="D25" i="3"/>
  <c r="F25" i="3" s="1"/>
  <c r="H25" i="3" s="1"/>
  <c r="B26" i="3"/>
  <c r="O28" i="3"/>
  <c r="O29" i="3" s="1"/>
  <c r="R27" i="3"/>
  <c r="F8" i="3"/>
  <c r="J24" i="3"/>
  <c r="B27" i="1"/>
  <c r="F4" i="1"/>
  <c r="D26" i="1"/>
  <c r="F26" i="1" s="1"/>
  <c r="H23" i="1"/>
  <c r="H24" i="1"/>
  <c r="H25" i="1"/>
  <c r="B37" i="4" l="1"/>
  <c r="D36" i="4"/>
  <c r="F36" i="4" s="1"/>
  <c r="H36" i="4" s="1"/>
  <c r="J36" i="4" s="1"/>
  <c r="C4" i="1"/>
  <c r="C5" i="1" s="1"/>
  <c r="C6" i="1" s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O30" i="3"/>
  <c r="R29" i="3"/>
  <c r="O10" i="3"/>
  <c r="O11" i="3" s="1"/>
  <c r="R9" i="3"/>
  <c r="B27" i="3"/>
  <c r="D26" i="3"/>
  <c r="F26" i="3" s="1"/>
  <c r="H26" i="3" s="1"/>
  <c r="J25" i="3"/>
  <c r="X5" i="3"/>
  <c r="F9" i="3"/>
  <c r="F5" i="1"/>
  <c r="D27" i="1"/>
  <c r="B28" i="1"/>
  <c r="J25" i="1"/>
  <c r="J23" i="1"/>
  <c r="J24" i="1"/>
  <c r="H26" i="1"/>
  <c r="B38" i="4" l="1"/>
  <c r="D37" i="4"/>
  <c r="F37" i="4" s="1"/>
  <c r="H37" i="4" s="1"/>
  <c r="J37" i="4" s="1"/>
  <c r="C7" i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B28" i="3"/>
  <c r="D27" i="3"/>
  <c r="F27" i="3" s="1"/>
  <c r="H27" i="3" s="1"/>
  <c r="R30" i="3"/>
  <c r="O31" i="3"/>
  <c r="O32" i="3" s="1"/>
  <c r="O12" i="3"/>
  <c r="R11" i="3"/>
  <c r="AA5" i="3"/>
  <c r="J26" i="3"/>
  <c r="F10" i="3"/>
  <c r="X8" i="3"/>
  <c r="F6" i="1"/>
  <c r="F27" i="1"/>
  <c r="H27" i="1" s="1"/>
  <c r="B29" i="1"/>
  <c r="D28" i="1"/>
  <c r="J26" i="1"/>
  <c r="D38" i="4" l="1"/>
  <c r="B39" i="4"/>
  <c r="F28" i="1"/>
  <c r="H28" i="1" s="1"/>
  <c r="O13" i="3"/>
  <c r="O14" i="3" s="1"/>
  <c r="R12" i="3"/>
  <c r="D28" i="3"/>
  <c r="F28" i="3" s="1"/>
  <c r="H28" i="3" s="1"/>
  <c r="B29" i="3"/>
  <c r="O33" i="3"/>
  <c r="R32" i="3"/>
  <c r="X11" i="3"/>
  <c r="X6" i="3"/>
  <c r="F11" i="3"/>
  <c r="X7" i="3"/>
  <c r="J27" i="3"/>
  <c r="L27" i="3" s="1"/>
  <c r="AA8" i="3"/>
  <c r="F7" i="1"/>
  <c r="D29" i="1"/>
  <c r="B30" i="1"/>
  <c r="J27" i="1"/>
  <c r="D39" i="4" l="1"/>
  <c r="F38" i="4"/>
  <c r="F29" i="1"/>
  <c r="H29" i="1" s="1"/>
  <c r="O34" i="3"/>
  <c r="O35" i="3" s="1"/>
  <c r="X14" i="3" s="1"/>
  <c r="R33" i="3"/>
  <c r="B30" i="3"/>
  <c r="D29" i="3"/>
  <c r="F29" i="3" s="1"/>
  <c r="H29" i="3" s="1"/>
  <c r="O15" i="3"/>
  <c r="R14" i="3"/>
  <c r="AA11" i="3"/>
  <c r="AA6" i="3"/>
  <c r="J28" i="3"/>
  <c r="X9" i="3"/>
  <c r="F12" i="3"/>
  <c r="X10" i="3"/>
  <c r="F8" i="1"/>
  <c r="D30" i="1"/>
  <c r="B31" i="1"/>
  <c r="J28" i="1"/>
  <c r="H38" i="4" l="1"/>
  <c r="F39" i="4"/>
  <c r="O16" i="3"/>
  <c r="O17" i="3" s="1"/>
  <c r="R15" i="3"/>
  <c r="O36" i="3"/>
  <c r="R35" i="3"/>
  <c r="D30" i="3"/>
  <c r="F30" i="3" s="1"/>
  <c r="H30" i="3" s="1"/>
  <c r="B31" i="3"/>
  <c r="AA14" i="3"/>
  <c r="X13" i="3"/>
  <c r="F13" i="3"/>
  <c r="J29" i="3"/>
  <c r="AA9" i="3"/>
  <c r="X12" i="3"/>
  <c r="D31" i="1"/>
  <c r="B32" i="1"/>
  <c r="B33" i="1" s="1"/>
  <c r="F9" i="1"/>
  <c r="F30" i="1"/>
  <c r="H30" i="1" s="1"/>
  <c r="J29" i="1"/>
  <c r="H39" i="4" l="1"/>
  <c r="J38" i="4"/>
  <c r="F31" i="1"/>
  <c r="H31" i="1" s="1"/>
  <c r="O18" i="3"/>
  <c r="R17" i="3"/>
  <c r="O37" i="3"/>
  <c r="O38" i="3" s="1"/>
  <c r="R36" i="3"/>
  <c r="D31" i="3"/>
  <c r="F31" i="3" s="1"/>
  <c r="H31" i="3" s="1"/>
  <c r="B32" i="3"/>
  <c r="X15" i="3"/>
  <c r="F14" i="3"/>
  <c r="J30" i="3"/>
  <c r="AA12" i="3"/>
  <c r="D32" i="1"/>
  <c r="F10" i="1"/>
  <c r="J30" i="1"/>
  <c r="B34" i="1"/>
  <c r="D33" i="1"/>
  <c r="J39" i="4" l="1"/>
  <c r="F32" i="1"/>
  <c r="H32" i="1" s="1"/>
  <c r="O19" i="3"/>
  <c r="R18" i="3"/>
  <c r="R38" i="3"/>
  <c r="O39" i="3"/>
  <c r="D32" i="3"/>
  <c r="F32" i="3" s="1"/>
  <c r="H32" i="3" s="1"/>
  <c r="B33" i="3"/>
  <c r="F15" i="3"/>
  <c r="J31" i="3"/>
  <c r="AA15" i="3"/>
  <c r="F11" i="1"/>
  <c r="F33" i="1"/>
  <c r="J31" i="1"/>
  <c r="B35" i="1"/>
  <c r="D34" i="1"/>
  <c r="O20" i="3" l="1"/>
  <c r="O21" i="3" s="1"/>
  <c r="U19" i="3"/>
  <c r="O40" i="3"/>
  <c r="O41" i="3" s="1"/>
  <c r="R39" i="3"/>
  <c r="B34" i="3"/>
  <c r="D33" i="3"/>
  <c r="F33" i="3" s="1"/>
  <c r="H33" i="3" s="1"/>
  <c r="J32" i="3"/>
  <c r="F12" i="1"/>
  <c r="F34" i="1"/>
  <c r="J32" i="1"/>
  <c r="H33" i="1"/>
  <c r="B36" i="1"/>
  <c r="D35" i="1"/>
  <c r="R20" i="3" l="1"/>
  <c r="O25" i="3"/>
  <c r="R24" i="3"/>
  <c r="O42" i="3"/>
  <c r="R41" i="3"/>
  <c r="J33" i="3"/>
  <c r="F13" i="1"/>
  <c r="F35" i="1"/>
  <c r="J33" i="1"/>
  <c r="H34" i="1"/>
  <c r="D36" i="1"/>
  <c r="B37" i="1"/>
  <c r="R42" i="3" l="1"/>
  <c r="F14" i="1"/>
  <c r="F36" i="1"/>
  <c r="J34" i="1"/>
  <c r="H35" i="1"/>
  <c r="B38" i="1"/>
  <c r="D37" i="1"/>
  <c r="F15" i="1" l="1"/>
  <c r="F37" i="1"/>
  <c r="J35" i="1"/>
  <c r="H36" i="1"/>
  <c r="D38" i="1"/>
  <c r="F16" i="1" l="1"/>
  <c r="J36" i="1"/>
  <c r="H37" i="1"/>
  <c r="F38" i="1"/>
  <c r="F39" i="1" s="1"/>
  <c r="F17" i="1" l="1"/>
  <c r="J37" i="1"/>
  <c r="H38" i="1"/>
  <c r="H39" i="1" s="1"/>
  <c r="F18" i="1" l="1"/>
  <c r="F19" i="1" s="1"/>
  <c r="J38" i="1"/>
  <c r="J39" i="1" s="1"/>
  <c r="C6" i="3" l="1"/>
  <c r="C7" i="3" s="1"/>
  <c r="C8" i="3" s="1"/>
  <c r="C9" i="3" s="1"/>
  <c r="C10" i="3" s="1"/>
  <c r="C11" i="3" s="1"/>
  <c r="C12" i="3" s="1"/>
  <c r="C13" i="3" s="1"/>
  <c r="C14" i="3" s="1"/>
  <c r="C15" i="3" s="1"/>
</calcChain>
</file>

<file path=xl/sharedStrings.xml><?xml version="1.0" encoding="utf-8"?>
<sst xmlns="http://schemas.openxmlformats.org/spreadsheetml/2006/main" count="371" uniqueCount="43">
  <si>
    <t>Monday</t>
  </si>
  <si>
    <t>Tuesday</t>
  </si>
  <si>
    <t>Wed</t>
  </si>
  <si>
    <t>Thur</t>
  </si>
  <si>
    <t>Fri</t>
  </si>
  <si>
    <t>Wednesday</t>
  </si>
  <si>
    <t>Thursday</t>
  </si>
  <si>
    <t>Mon</t>
  </si>
  <si>
    <t>Tue</t>
  </si>
  <si>
    <t>T/Th</t>
  </si>
  <si>
    <t>Holidays</t>
  </si>
  <si>
    <t>Friday</t>
  </si>
  <si>
    <t>#</t>
  </si>
  <si>
    <t>If a holiday (or non school day) move the class meeting day (#) down to the next class meeting day.</t>
  </si>
  <si>
    <t>Ideal if Last day to drop is after 10th/20th class</t>
  </si>
  <si>
    <t>Each class should meet 15x plus the final</t>
  </si>
  <si>
    <t>Classes start</t>
  </si>
  <si>
    <t>Reading day</t>
  </si>
  <si>
    <t># of meetings per meeting pattern</t>
  </si>
  <si>
    <t># of meetings per day of the week</t>
  </si>
  <si>
    <t>M/W/F</t>
  </si>
  <si>
    <t># of 
weeks 
in term</t>
  </si>
  <si>
    <t>Sat</t>
  </si>
  <si>
    <t>Tues</t>
  </si>
  <si>
    <t>Thurs</t>
  </si>
  <si>
    <r>
      <t>If a holiday (</t>
    </r>
    <r>
      <rPr>
        <sz val="10"/>
        <color theme="1"/>
        <rFont val="Calibri"/>
        <family val="2"/>
        <scheme val="minor"/>
      </rPr>
      <t>or non school day</t>
    </r>
    <r>
      <rPr>
        <b/>
        <sz val="10"/>
        <color theme="1"/>
        <rFont val="Calibri"/>
        <family val="2"/>
        <scheme val="minor"/>
      </rPr>
      <t>), move the class meeting day (#) down to the next class meeting day.</t>
    </r>
  </si>
  <si>
    <t>S</t>
  </si>
  <si>
    <t># of meetings per meeting pattern - A</t>
  </si>
  <si>
    <t># of meetings per meeting pattern - B</t>
  </si>
  <si>
    <t># of meetings per meeting pattern - C</t>
  </si>
  <si>
    <t>All of Summer A plus the following dates:</t>
  </si>
  <si>
    <t>Total # of meetings in summer C:</t>
  </si>
  <si>
    <t>JUST TYPE IN NEW DATE for start of Summer Term</t>
  </si>
  <si>
    <t>JUST TYPE IN NEW DATE for start of Fall Term</t>
  </si>
  <si>
    <t xml:space="preserve"> </t>
  </si>
  <si>
    <t>Last Day of Term</t>
  </si>
  <si>
    <t>Last Day of the term</t>
  </si>
  <si>
    <t>Total Days in the Term</t>
  </si>
  <si>
    <t>Needs Fixing</t>
  </si>
  <si>
    <t>including Saturday</t>
  </si>
  <si>
    <t>including Sat &amp; Exams</t>
  </si>
  <si>
    <t>Exams</t>
  </si>
  <si>
    <t># of 
weeks in term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</si>
</sst>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;@"/>
    <numFmt numFmtId="165" formatCode="m/d/yy;@"/>
  </numFmts>
  <fonts count="20" x14ac:knownFonts="1">
    <font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FFC0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sz val="11"/>
      <color rgb="FF92D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14" fontId="0" fillId="0" borderId="0" xfId="0" applyNumberFormat="1"/>
    <xf numFmtId="14" fontId="3" fillId="0" borderId="0" xfId="0" applyNumberFormat="1" applyFont="1"/>
    <xf numFmtId="164" fontId="3" fillId="0" borderId="0" xfId="0" applyNumberFormat="1" applyFont="1"/>
    <xf numFmtId="0" fontId="3" fillId="0" borderId="0" xfId="0" applyFont="1"/>
    <xf numFmtId="0" fontId="2" fillId="0" borderId="0" xfId="0" applyFont="1"/>
    <xf numFmtId="0" fontId="1" fillId="0" borderId="0" xfId="0" applyFont="1"/>
    <xf numFmtId="14" fontId="3" fillId="0" borderId="0" xfId="0" applyNumberFormat="1" applyFont="1" applyFill="1"/>
    <xf numFmtId="0" fontId="0" fillId="0" borderId="0" xfId="0" applyAlignment="1">
      <alignment horizontal="center"/>
    </xf>
    <xf numFmtId="0" fontId="0" fillId="0" borderId="0" xfId="0" applyFill="1"/>
    <xf numFmtId="164" fontId="0" fillId="0" borderId="0" xfId="0" applyNumberFormat="1" applyFill="1"/>
    <xf numFmtId="0" fontId="2" fillId="0" borderId="0" xfId="0" applyFont="1" applyFill="1"/>
    <xf numFmtId="164" fontId="4" fillId="0" borderId="0" xfId="0" applyNumberFormat="1" applyFont="1" applyFill="1"/>
    <xf numFmtId="0" fontId="6" fillId="0" borderId="0" xfId="0" applyFont="1"/>
    <xf numFmtId="0" fontId="7" fillId="0" borderId="0" xfId="0" applyFont="1"/>
    <xf numFmtId="164" fontId="2" fillId="0" borderId="0" xfId="0" applyNumberFormat="1" applyFont="1"/>
    <xf numFmtId="0" fontId="3" fillId="0" borderId="0" xfId="0" applyFont="1" applyFill="1"/>
    <xf numFmtId="0" fontId="5" fillId="0" borderId="0" xfId="0" applyFont="1" applyFill="1"/>
    <xf numFmtId="14" fontId="4" fillId="0" borderId="0" xfId="0" applyNumberFormat="1" applyFont="1" applyFill="1"/>
    <xf numFmtId="0" fontId="0" fillId="0" borderId="3" xfId="0" applyBorder="1"/>
    <xf numFmtId="164" fontId="0" fillId="5" borderId="4" xfId="0" applyNumberFormat="1" applyFill="1" applyBorder="1"/>
    <xf numFmtId="164" fontId="3" fillId="0" borderId="4" xfId="0" applyNumberFormat="1" applyFont="1" applyBorder="1"/>
    <xf numFmtId="164" fontId="4" fillId="0" borderId="4" xfId="0" applyNumberFormat="1" applyFont="1" applyBorder="1"/>
    <xf numFmtId="164" fontId="0" fillId="0" borderId="4" xfId="0" applyNumberFormat="1" applyBorder="1"/>
    <xf numFmtId="164" fontId="2" fillId="0" borderId="4" xfId="0" applyNumberFormat="1" applyFont="1" applyBorder="1"/>
    <xf numFmtId="0" fontId="3" fillId="0" borderId="5" xfId="0" applyFont="1" applyBorder="1"/>
    <xf numFmtId="164" fontId="3" fillId="0" borderId="6" xfId="0" applyNumberFormat="1" applyFont="1" applyBorder="1"/>
    <xf numFmtId="164" fontId="0" fillId="5" borderId="0" xfId="0" applyNumberFormat="1" applyFill="1" applyBorder="1"/>
    <xf numFmtId="164" fontId="3" fillId="0" borderId="0" xfId="0" applyNumberFormat="1" applyFont="1" applyBorder="1"/>
    <xf numFmtId="164" fontId="4" fillId="0" borderId="0" xfId="0" applyNumberFormat="1" applyFont="1" applyBorder="1"/>
    <xf numFmtId="164" fontId="0" fillId="0" borderId="0" xfId="0" applyNumberFormat="1" applyBorder="1"/>
    <xf numFmtId="164" fontId="2" fillId="0" borderId="0" xfId="0" applyNumberFormat="1" applyFont="1" applyBorder="1"/>
    <xf numFmtId="164" fontId="3" fillId="0" borderId="8" xfId="0" applyNumberFormat="1" applyFont="1" applyBorder="1"/>
    <xf numFmtId="0" fontId="2" fillId="0" borderId="3" xfId="0" applyFont="1" applyBorder="1"/>
    <xf numFmtId="0" fontId="0" fillId="0" borderId="5" xfId="0" applyBorder="1"/>
    <xf numFmtId="0" fontId="0" fillId="0" borderId="6" xfId="0" applyBorder="1"/>
    <xf numFmtId="164" fontId="0" fillId="4" borderId="4" xfId="0" applyNumberFormat="1" applyFill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Fill="1"/>
    <xf numFmtId="0" fontId="10" fillId="0" borderId="1" xfId="0" applyFont="1" applyBorder="1" applyAlignment="1">
      <alignment horizontal="center"/>
    </xf>
    <xf numFmtId="14" fontId="10" fillId="0" borderId="7" xfId="0" applyNumberFormat="1" applyFont="1" applyBorder="1"/>
    <xf numFmtId="0" fontId="10" fillId="0" borderId="2" xfId="0" applyFont="1" applyBorder="1"/>
    <xf numFmtId="0" fontId="8" fillId="0" borderId="8" xfId="0" applyFont="1" applyFill="1" applyBorder="1" applyAlignment="1">
      <alignment horizontal="left"/>
    </xf>
    <xf numFmtId="14" fontId="11" fillId="0" borderId="0" xfId="0" applyNumberFormat="1" applyFont="1"/>
    <xf numFmtId="14" fontId="9" fillId="0" borderId="0" xfId="0" applyNumberFormat="1" applyFont="1" applyFill="1"/>
    <xf numFmtId="0" fontId="2" fillId="0" borderId="0" xfId="0" applyFont="1" applyAlignment="1">
      <alignment horizontal="center"/>
    </xf>
    <xf numFmtId="14" fontId="2" fillId="0" borderId="0" xfId="0" applyNumberFormat="1" applyFont="1" applyFill="1"/>
    <xf numFmtId="164" fontId="11" fillId="0" borderId="4" xfId="0" applyNumberFormat="1" applyFont="1" applyBorder="1"/>
    <xf numFmtId="14" fontId="10" fillId="0" borderId="2" xfId="0" applyNumberFormat="1" applyFont="1" applyBorder="1"/>
    <xf numFmtId="164" fontId="3" fillId="0" borderId="3" xfId="0" applyNumberFormat="1" applyFont="1" applyBorder="1"/>
    <xf numFmtId="14" fontId="11" fillId="0" borderId="0" xfId="0" applyNumberFormat="1" applyFont="1" applyFill="1"/>
    <xf numFmtId="0" fontId="11" fillId="0" borderId="3" xfId="0" applyFont="1" applyBorder="1"/>
    <xf numFmtId="164" fontId="15" fillId="0" borderId="4" xfId="0" applyNumberFormat="1" applyFont="1" applyBorder="1"/>
    <xf numFmtId="0" fontId="3" fillId="0" borderId="12" xfId="0" applyFont="1" applyBorder="1"/>
    <xf numFmtId="0" fontId="0" fillId="0" borderId="12" xfId="0" applyBorder="1"/>
    <xf numFmtId="164" fontId="3" fillId="0" borderId="0" xfId="0" applyNumberFormat="1" applyFont="1" applyFill="1"/>
    <xf numFmtId="164" fontId="15" fillId="0" borderId="0" xfId="0" applyNumberFormat="1" applyFont="1" applyFill="1"/>
    <xf numFmtId="164" fontId="0" fillId="0" borderId="0" xfId="0" applyNumberFormat="1"/>
    <xf numFmtId="14" fontId="0" fillId="0" borderId="0" xfId="0" applyNumberFormat="1" applyFont="1" applyFill="1"/>
    <xf numFmtId="164" fontId="0" fillId="0" borderId="0" xfId="0" applyNumberFormat="1" applyFont="1" applyFill="1"/>
    <xf numFmtId="164" fontId="0" fillId="0" borderId="4" xfId="0" applyNumberFormat="1" applyFill="1" applyBorder="1"/>
    <xf numFmtId="14" fontId="0" fillId="0" borderId="0" xfId="0" applyNumberFormat="1" applyFill="1"/>
    <xf numFmtId="164" fontId="0" fillId="0" borderId="4" xfId="0" applyNumberFormat="1" applyFont="1" applyBorder="1"/>
    <xf numFmtId="164" fontId="0" fillId="0" borderId="0" xfId="0" applyNumberFormat="1" applyFont="1" applyBorder="1"/>
    <xf numFmtId="0" fontId="17" fillId="0" borderId="0" xfId="0" applyFont="1" applyFill="1"/>
    <xf numFmtId="164" fontId="17" fillId="0" borderId="0" xfId="0" applyNumberFormat="1" applyFont="1" applyFill="1"/>
    <xf numFmtId="164" fontId="17" fillId="0" borderId="0" xfId="0" applyNumberFormat="1" applyFont="1"/>
    <xf numFmtId="165" fontId="3" fillId="0" borderId="0" xfId="0" applyNumberFormat="1" applyFont="1"/>
    <xf numFmtId="0" fontId="3" fillId="9" borderId="0" xfId="0" applyFont="1" applyFill="1"/>
    <xf numFmtId="164" fontId="3" fillId="9" borderId="0" xfId="0" applyNumberFormat="1" applyFont="1" applyFill="1"/>
    <xf numFmtId="1" fontId="3" fillId="0" borderId="0" xfId="0" applyNumberFormat="1" applyFont="1" applyFill="1"/>
    <xf numFmtId="14" fontId="0" fillId="5" borderId="0" xfId="0" applyNumberFormat="1" applyFill="1"/>
    <xf numFmtId="14" fontId="15" fillId="0" borderId="0" xfId="0" applyNumberFormat="1" applyFont="1" applyFill="1"/>
    <xf numFmtId="164" fontId="0" fillId="5" borderId="0" xfId="0" applyNumberFormat="1" applyFill="1"/>
    <xf numFmtId="0" fontId="0" fillId="0" borderId="0" xfId="0" applyFont="1" applyFill="1"/>
    <xf numFmtId="0" fontId="12" fillId="3" borderId="0" xfId="0" applyFont="1" applyFill="1" applyAlignment="1">
      <alignment horizontal="center"/>
    </xf>
    <xf numFmtId="14" fontId="3" fillId="5" borderId="0" xfId="0" applyNumberFormat="1" applyFont="1" applyFill="1"/>
    <xf numFmtId="0" fontId="18" fillId="9" borderId="0" xfId="0" applyFont="1" applyFill="1"/>
    <xf numFmtId="0" fontId="0" fillId="0" borderId="0" xfId="0" applyBorder="1" applyAlignment="1">
      <alignment horizontal="center" vertical="center" wrapText="1"/>
    </xf>
    <xf numFmtId="0" fontId="12" fillId="3" borderId="0" xfId="0" applyFont="1" applyFill="1" applyAlignment="1">
      <alignment horizontal="left"/>
    </xf>
    <xf numFmtId="0" fontId="3" fillId="5" borderId="0" xfId="0" applyFont="1" applyFill="1" applyBorder="1" applyAlignment="1">
      <alignment horizontal="left"/>
    </xf>
    <xf numFmtId="0" fontId="0" fillId="4" borderId="0" xfId="0" applyFill="1" applyBorder="1" applyAlignment="1">
      <alignment horizontal="left" wrapText="1"/>
    </xf>
    <xf numFmtId="0" fontId="0" fillId="8" borderId="0" xfId="0" applyFill="1" applyBorder="1" applyAlignment="1">
      <alignment horizontal="center" wrapText="1"/>
    </xf>
    <xf numFmtId="0" fontId="3" fillId="0" borderId="4" xfId="0" applyFont="1" applyBorder="1"/>
    <xf numFmtId="0" fontId="0" fillId="0" borderId="4" xfId="0" applyBorder="1"/>
    <xf numFmtId="0" fontId="0" fillId="0" borderId="3" xfId="0" applyFill="1" applyBorder="1"/>
    <xf numFmtId="0" fontId="0" fillId="0" borderId="5" xfId="0" applyFill="1" applyBorder="1"/>
    <xf numFmtId="0" fontId="19" fillId="0" borderId="2" xfId="0" applyFont="1" applyBorder="1" applyAlignment="1">
      <alignment horizontal="center"/>
    </xf>
    <xf numFmtId="0" fontId="12" fillId="3" borderId="0" xfId="0" applyFont="1" applyFill="1" applyAlignment="1">
      <alignment horizontal="center"/>
    </xf>
    <xf numFmtId="0" fontId="13" fillId="6" borderId="1" xfId="0" applyFont="1" applyFill="1" applyBorder="1" applyAlignment="1">
      <alignment horizontal="center"/>
    </xf>
    <xf numFmtId="0" fontId="13" fillId="6" borderId="7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14" fillId="0" borderId="0" xfId="0" applyFont="1" applyAlignment="1">
      <alignment horizontal="center" wrapText="1"/>
    </xf>
    <xf numFmtId="0" fontId="10" fillId="2" borderId="0" xfId="0" applyFont="1" applyFill="1" applyAlignment="1">
      <alignment horizontal="center"/>
    </xf>
    <xf numFmtId="0" fontId="3" fillId="5" borderId="9" xfId="0" applyFont="1" applyFill="1" applyBorder="1" applyAlignment="1">
      <alignment horizontal="left"/>
    </xf>
    <xf numFmtId="0" fontId="3" fillId="5" borderId="10" xfId="0" applyFont="1" applyFill="1" applyBorder="1" applyAlignment="1">
      <alignment horizontal="left"/>
    </xf>
    <xf numFmtId="0" fontId="3" fillId="5" borderId="11" xfId="0" applyFont="1" applyFill="1" applyBorder="1" applyAlignment="1">
      <alignment horizontal="left"/>
    </xf>
    <xf numFmtId="0" fontId="0" fillId="8" borderId="1" xfId="0" applyFill="1" applyBorder="1" applyAlignment="1">
      <alignment horizontal="center" wrapText="1"/>
    </xf>
    <xf numFmtId="0" fontId="0" fillId="8" borderId="7" xfId="0" applyFill="1" applyBorder="1" applyAlignment="1">
      <alignment horizontal="center" wrapText="1"/>
    </xf>
    <xf numFmtId="0" fontId="0" fillId="8" borderId="2" xfId="0" applyFill="1" applyBorder="1" applyAlignment="1">
      <alignment horizontal="center" wrapText="1"/>
    </xf>
    <xf numFmtId="0" fontId="0" fillId="8" borderId="5" xfId="0" applyFill="1" applyBorder="1" applyAlignment="1">
      <alignment horizontal="center" wrapText="1"/>
    </xf>
    <xf numFmtId="0" fontId="0" fillId="8" borderId="8" xfId="0" applyFill="1" applyBorder="1" applyAlignment="1">
      <alignment horizontal="center" wrapText="1"/>
    </xf>
    <xf numFmtId="0" fontId="0" fillId="8" borderId="6" xfId="0" applyFill="1" applyBorder="1" applyAlignment="1">
      <alignment horizontal="center" wrapText="1"/>
    </xf>
    <xf numFmtId="0" fontId="0" fillId="4" borderId="1" xfId="0" applyFill="1" applyBorder="1" applyAlignment="1">
      <alignment horizontal="left" wrapText="1"/>
    </xf>
    <xf numFmtId="0" fontId="0" fillId="4" borderId="7" xfId="0" applyFill="1" applyBorder="1" applyAlignment="1">
      <alignment horizontal="left" wrapText="1"/>
    </xf>
    <xf numFmtId="0" fontId="0" fillId="4" borderId="2" xfId="0" applyFill="1" applyBorder="1" applyAlignment="1">
      <alignment horizontal="left" wrapText="1"/>
    </xf>
    <xf numFmtId="0" fontId="0" fillId="4" borderId="5" xfId="0" applyFill="1" applyBorder="1" applyAlignment="1">
      <alignment horizontal="left" wrapText="1"/>
    </xf>
    <xf numFmtId="0" fontId="0" fillId="4" borderId="8" xfId="0" applyFill="1" applyBorder="1" applyAlignment="1">
      <alignment horizontal="left" wrapText="1"/>
    </xf>
    <xf numFmtId="0" fontId="0" fillId="4" borderId="6" xfId="0" applyFill="1" applyBorder="1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13" fillId="6" borderId="3" xfId="0" applyFont="1" applyFill="1" applyBorder="1" applyAlignment="1">
      <alignment horizontal="center"/>
    </xf>
    <xf numFmtId="0" fontId="13" fillId="6" borderId="0" xfId="0" applyFont="1" applyFill="1" applyBorder="1" applyAlignment="1">
      <alignment horizontal="center"/>
    </xf>
  </cellXfs>
  <cellStyles count="1">
    <cellStyle name="Normal" xfId="0" builtinId="0"/>
  </cellStyles>
  <dxfs count="6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opLeftCell="A16" workbookViewId="0">
      <selection activeCell="D25" sqref="D25"/>
    </sheetView>
  </sheetViews>
  <sheetFormatPr defaultRowHeight="15" x14ac:dyDescent="0.25"/>
  <cols>
    <col min="1" max="1" width="6.85546875" customWidth="1"/>
    <col min="2" max="6" width="10.7109375" bestFit="1" customWidth="1"/>
    <col min="7" max="7" width="7.140625" bestFit="1" customWidth="1"/>
    <col min="9" max="9" width="3" bestFit="1" customWidth="1"/>
    <col min="10" max="10" width="7.28515625" bestFit="1" customWidth="1"/>
    <col min="11" max="11" width="4" bestFit="1" customWidth="1"/>
    <col min="12" max="12" width="7.140625" bestFit="1" customWidth="1"/>
    <col min="13" max="13" width="3" bestFit="1" customWidth="1"/>
    <col min="14" max="14" width="9" customWidth="1"/>
    <col min="15" max="15" width="6.140625" customWidth="1"/>
    <col min="16" max="16" width="3.42578125" customWidth="1"/>
    <col min="17" max="17" width="3" bestFit="1" customWidth="1"/>
    <col min="18" max="18" width="9" customWidth="1"/>
    <col min="19" max="19" width="7.85546875" customWidth="1"/>
    <col min="20" max="20" width="5.5703125" bestFit="1" customWidth="1"/>
    <col min="22" max="22" width="1.85546875" customWidth="1"/>
    <col min="23" max="23" width="2.85546875" customWidth="1"/>
  </cols>
  <sheetData>
    <row r="1" spans="1:21" ht="21" customHeight="1" x14ac:dyDescent="0.25">
      <c r="A1" s="94" t="s">
        <v>42</v>
      </c>
      <c r="B1" s="95" t="s">
        <v>33</v>
      </c>
      <c r="C1" s="95"/>
      <c r="D1" s="95"/>
      <c r="E1" s="95"/>
      <c r="F1" s="95"/>
      <c r="M1" s="89" t="s">
        <v>18</v>
      </c>
      <c r="N1" s="89"/>
      <c r="O1" s="89"/>
      <c r="P1" s="89"/>
      <c r="Q1" s="89"/>
      <c r="R1" s="89"/>
      <c r="S1" s="89"/>
      <c r="T1" s="89"/>
      <c r="U1" s="89"/>
    </row>
    <row r="2" spans="1:21" ht="21" customHeight="1" x14ac:dyDescent="0.25">
      <c r="A2" s="94"/>
      <c r="B2" s="37" t="s">
        <v>0</v>
      </c>
      <c r="C2" s="37" t="s">
        <v>1</v>
      </c>
      <c r="D2" s="37" t="s">
        <v>2</v>
      </c>
      <c r="E2" s="37" t="s">
        <v>3</v>
      </c>
      <c r="F2" s="37" t="s">
        <v>4</v>
      </c>
      <c r="H2" s="6" t="s">
        <v>10</v>
      </c>
      <c r="L2" s="8"/>
      <c r="M2" s="38" t="s">
        <v>12</v>
      </c>
      <c r="N2" s="39" t="s">
        <v>20</v>
      </c>
      <c r="O2" s="39"/>
      <c r="P2" s="39"/>
      <c r="Q2" s="38" t="s">
        <v>12</v>
      </c>
      <c r="R2" s="39" t="s">
        <v>9</v>
      </c>
      <c r="S2" s="9"/>
      <c r="T2" s="38" t="s">
        <v>12</v>
      </c>
      <c r="U2" s="39" t="s">
        <v>26</v>
      </c>
    </row>
    <row r="3" spans="1:21" x14ac:dyDescent="0.25">
      <c r="A3" s="8">
        <v>1</v>
      </c>
      <c r="B3" s="7"/>
      <c r="C3" s="1"/>
      <c r="D3" s="72">
        <v>42235</v>
      </c>
      <c r="E3" s="1">
        <f t="shared" ref="E3:F3" si="0">+D3+1</f>
        <v>42236</v>
      </c>
      <c r="F3" s="1">
        <f t="shared" si="0"/>
        <v>42237</v>
      </c>
      <c r="G3" s="23">
        <f>F3+1</f>
        <v>42238</v>
      </c>
      <c r="H3" s="5" t="s">
        <v>35</v>
      </c>
      <c r="N3" s="10"/>
      <c r="O3" s="10"/>
      <c r="P3" s="10"/>
      <c r="Q3" s="9"/>
      <c r="R3" s="10"/>
      <c r="S3" s="9"/>
      <c r="T3" s="10"/>
      <c r="U3" s="10"/>
    </row>
    <row r="4" spans="1:21" ht="15" customHeight="1" x14ac:dyDescent="0.25">
      <c r="A4" s="8">
        <v>2</v>
      </c>
      <c r="B4" s="7">
        <f>F3+3</f>
        <v>42240</v>
      </c>
      <c r="C4" s="7">
        <f>B4+1</f>
        <v>42241</v>
      </c>
      <c r="D4" s="7">
        <f t="shared" ref="B4:F18" si="1">+D3+7</f>
        <v>42242</v>
      </c>
      <c r="E4" s="7">
        <f t="shared" si="1"/>
        <v>42243</v>
      </c>
      <c r="F4" s="7">
        <f t="shared" si="1"/>
        <v>42244</v>
      </c>
      <c r="G4" s="23"/>
      <c r="H4" s="43" t="s">
        <v>17</v>
      </c>
      <c r="I4" s="43"/>
      <c r="M4" s="9">
        <v>1</v>
      </c>
      <c r="N4" s="74">
        <f>D3</f>
        <v>42235</v>
      </c>
      <c r="O4" s="10" t="s">
        <v>2</v>
      </c>
      <c r="P4" s="10"/>
      <c r="Q4" s="9">
        <v>1</v>
      </c>
      <c r="R4" s="10">
        <f>N4+1</f>
        <v>42236</v>
      </c>
      <c r="S4" s="9" t="s">
        <v>3</v>
      </c>
      <c r="T4" s="9"/>
      <c r="U4" s="10"/>
    </row>
    <row r="5" spans="1:21" x14ac:dyDescent="0.25">
      <c r="A5" s="8">
        <v>3</v>
      </c>
      <c r="B5" s="7">
        <f t="shared" si="1"/>
        <v>42247</v>
      </c>
      <c r="C5" s="7">
        <f t="shared" si="1"/>
        <v>42248</v>
      </c>
      <c r="D5" s="7">
        <f t="shared" si="1"/>
        <v>42249</v>
      </c>
      <c r="E5" s="7">
        <f t="shared" si="1"/>
        <v>42250</v>
      </c>
      <c r="F5" s="7">
        <f t="shared" si="1"/>
        <v>42251</v>
      </c>
      <c r="G5" s="23"/>
      <c r="H5" s="96" t="s">
        <v>16</v>
      </c>
      <c r="I5" s="97"/>
      <c r="J5" s="98"/>
      <c r="K5" s="81"/>
      <c r="M5" s="9">
        <v>2</v>
      </c>
      <c r="N5" s="10">
        <f>N4+2</f>
        <v>42237</v>
      </c>
      <c r="O5" s="10" t="s">
        <v>4</v>
      </c>
      <c r="P5" s="10"/>
      <c r="Q5" s="9"/>
      <c r="R5" s="56"/>
      <c r="S5" s="9"/>
      <c r="T5" s="9">
        <v>0.5</v>
      </c>
      <c r="U5" s="10">
        <f>N5+1</f>
        <v>42238</v>
      </c>
    </row>
    <row r="6" spans="1:21" ht="15" customHeight="1" x14ac:dyDescent="0.25">
      <c r="A6" s="8">
        <v>4</v>
      </c>
      <c r="B6" s="18">
        <f t="shared" si="1"/>
        <v>42254</v>
      </c>
      <c r="C6" s="7">
        <f t="shared" si="1"/>
        <v>42255</v>
      </c>
      <c r="D6" s="7">
        <f t="shared" si="1"/>
        <v>42256</v>
      </c>
      <c r="E6" s="7">
        <f t="shared" si="1"/>
        <v>42257</v>
      </c>
      <c r="F6" s="7">
        <f t="shared" si="1"/>
        <v>42258</v>
      </c>
      <c r="G6" s="23">
        <f>F6+1</f>
        <v>42259</v>
      </c>
      <c r="M6" s="9">
        <v>3</v>
      </c>
      <c r="N6" s="10">
        <f>N5+3</f>
        <v>42240</v>
      </c>
      <c r="O6" s="10" t="s">
        <v>7</v>
      </c>
      <c r="P6" s="10"/>
      <c r="Q6" s="9">
        <f>Q4+1</f>
        <v>2</v>
      </c>
      <c r="R6" s="56">
        <f>N6+1</f>
        <v>42241</v>
      </c>
      <c r="S6" s="9" t="s">
        <v>8</v>
      </c>
      <c r="T6" s="9"/>
      <c r="U6" s="10"/>
    </row>
    <row r="7" spans="1:21" ht="15" customHeight="1" x14ac:dyDescent="0.25">
      <c r="A7" s="8">
        <v>5</v>
      </c>
      <c r="B7" s="7">
        <f t="shared" si="1"/>
        <v>42261</v>
      </c>
      <c r="C7" s="7">
        <f t="shared" si="1"/>
        <v>42262</v>
      </c>
      <c r="D7" s="7">
        <f t="shared" si="1"/>
        <v>42263</v>
      </c>
      <c r="E7" s="7">
        <f t="shared" si="1"/>
        <v>42264</v>
      </c>
      <c r="F7" s="7">
        <f t="shared" si="1"/>
        <v>42265</v>
      </c>
      <c r="G7" s="23"/>
      <c r="H7" s="105" t="s">
        <v>14</v>
      </c>
      <c r="I7" s="106"/>
      <c r="J7" s="107"/>
      <c r="K7" s="82"/>
      <c r="M7" s="9">
        <v>4</v>
      </c>
      <c r="N7" s="10">
        <f>N4+7</f>
        <v>42242</v>
      </c>
      <c r="O7" s="10" t="s">
        <v>2</v>
      </c>
      <c r="P7" s="10"/>
      <c r="Q7" s="9">
        <f>Q6+1</f>
        <v>3</v>
      </c>
      <c r="R7" s="10">
        <f>N7+1</f>
        <v>42243</v>
      </c>
      <c r="S7" s="9" t="s">
        <v>3</v>
      </c>
      <c r="T7" s="9"/>
      <c r="U7" s="10"/>
    </row>
    <row r="8" spans="1:21" x14ac:dyDescent="0.25">
      <c r="A8" s="8">
        <v>6</v>
      </c>
      <c r="B8" s="7">
        <f t="shared" si="1"/>
        <v>42268</v>
      </c>
      <c r="C8" s="7">
        <f t="shared" si="1"/>
        <v>42269</v>
      </c>
      <c r="D8" s="7">
        <f t="shared" si="1"/>
        <v>42270</v>
      </c>
      <c r="E8" s="7">
        <f t="shared" si="1"/>
        <v>42271</v>
      </c>
      <c r="F8" s="7">
        <f t="shared" si="1"/>
        <v>42272</v>
      </c>
      <c r="G8" s="23"/>
      <c r="H8" s="108"/>
      <c r="I8" s="109"/>
      <c r="J8" s="110"/>
      <c r="K8" s="82"/>
      <c r="M8" s="9">
        <v>5</v>
      </c>
      <c r="N8" s="10">
        <f>N5+7</f>
        <v>42244</v>
      </c>
      <c r="O8" s="10" t="s">
        <v>4</v>
      </c>
      <c r="P8" s="10"/>
      <c r="Q8" s="9"/>
      <c r="R8" s="10"/>
      <c r="S8" s="9"/>
      <c r="T8" s="9"/>
      <c r="U8" s="10"/>
    </row>
    <row r="9" spans="1:21" x14ac:dyDescent="0.25">
      <c r="A9" s="8">
        <v>7</v>
      </c>
      <c r="B9" s="7">
        <f t="shared" si="1"/>
        <v>42275</v>
      </c>
      <c r="C9" s="7">
        <f t="shared" si="1"/>
        <v>42276</v>
      </c>
      <c r="D9" s="7">
        <f t="shared" si="1"/>
        <v>42277</v>
      </c>
      <c r="E9" s="7">
        <f t="shared" si="1"/>
        <v>42278</v>
      </c>
      <c r="F9" s="7">
        <f t="shared" si="1"/>
        <v>42279</v>
      </c>
      <c r="G9" s="23"/>
      <c r="M9" s="9">
        <f>M8+1</f>
        <v>6</v>
      </c>
      <c r="N9" s="10">
        <f t="shared" ref="N9:N49" si="2">N6+7</f>
        <v>42247</v>
      </c>
      <c r="O9" s="10" t="s">
        <v>7</v>
      </c>
      <c r="P9" s="10"/>
      <c r="Q9" s="9">
        <f>Q7+1</f>
        <v>4</v>
      </c>
      <c r="R9" s="10">
        <f>R6+7</f>
        <v>42248</v>
      </c>
      <c r="S9" s="9" t="s">
        <v>8</v>
      </c>
      <c r="T9" s="9"/>
      <c r="U9" s="10"/>
    </row>
    <row r="10" spans="1:21" ht="15" customHeight="1" x14ac:dyDescent="0.25">
      <c r="A10" s="8">
        <v>8</v>
      </c>
      <c r="B10" s="7">
        <f t="shared" si="1"/>
        <v>42282</v>
      </c>
      <c r="C10" s="7">
        <f t="shared" si="1"/>
        <v>42283</v>
      </c>
      <c r="D10" s="7">
        <f t="shared" si="1"/>
        <v>42284</v>
      </c>
      <c r="E10" s="7">
        <f t="shared" si="1"/>
        <v>42285</v>
      </c>
      <c r="F10" s="7">
        <f t="shared" si="1"/>
        <v>42286</v>
      </c>
      <c r="G10" s="23"/>
      <c r="H10" s="99" t="s">
        <v>15</v>
      </c>
      <c r="I10" s="100"/>
      <c r="J10" s="101"/>
      <c r="K10" s="83"/>
      <c r="M10" s="9">
        <v>7</v>
      </c>
      <c r="N10" s="10">
        <f t="shared" si="2"/>
        <v>42249</v>
      </c>
      <c r="O10" s="10" t="s">
        <v>2</v>
      </c>
      <c r="P10" s="10"/>
      <c r="Q10" s="9">
        <f>Q9+1</f>
        <v>5</v>
      </c>
      <c r="R10" s="10">
        <f>R7+7</f>
        <v>42250</v>
      </c>
      <c r="S10" s="9" t="s">
        <v>3</v>
      </c>
      <c r="T10" s="9"/>
      <c r="U10" s="10"/>
    </row>
    <row r="11" spans="1:21" x14ac:dyDescent="0.25">
      <c r="A11" s="8">
        <v>9</v>
      </c>
      <c r="B11" s="7">
        <f t="shared" si="1"/>
        <v>42289</v>
      </c>
      <c r="C11" s="7">
        <f t="shared" si="1"/>
        <v>42290</v>
      </c>
      <c r="D11" s="7">
        <f t="shared" si="1"/>
        <v>42291</v>
      </c>
      <c r="E11" s="7">
        <f t="shared" si="1"/>
        <v>42292</v>
      </c>
      <c r="F11" s="7">
        <f t="shared" si="1"/>
        <v>42293</v>
      </c>
      <c r="G11" s="23"/>
      <c r="H11" s="102"/>
      <c r="I11" s="103"/>
      <c r="J11" s="104"/>
      <c r="K11" s="83"/>
      <c r="M11" s="9">
        <v>8</v>
      </c>
      <c r="N11" s="10">
        <f t="shared" si="2"/>
        <v>42251</v>
      </c>
      <c r="O11" s="10" t="s">
        <v>4</v>
      </c>
      <c r="P11" s="10"/>
      <c r="Q11" s="9"/>
      <c r="R11" s="10"/>
      <c r="S11" s="9"/>
      <c r="T11" s="9"/>
      <c r="U11" s="10"/>
    </row>
    <row r="12" spans="1:21" ht="15" customHeight="1" x14ac:dyDescent="0.25">
      <c r="A12" s="8">
        <v>10</v>
      </c>
      <c r="B12" s="7">
        <f t="shared" si="1"/>
        <v>42296</v>
      </c>
      <c r="C12" s="7">
        <f t="shared" si="1"/>
        <v>42297</v>
      </c>
      <c r="D12" s="7">
        <f t="shared" si="1"/>
        <v>42298</v>
      </c>
      <c r="E12" s="7">
        <f t="shared" si="1"/>
        <v>42299</v>
      </c>
      <c r="F12" s="7">
        <f t="shared" si="1"/>
        <v>42300</v>
      </c>
      <c r="G12" s="23">
        <f>F12+1</f>
        <v>42301</v>
      </c>
      <c r="N12" s="12">
        <f t="shared" si="2"/>
        <v>42254</v>
      </c>
      <c r="O12" s="10" t="s">
        <v>7</v>
      </c>
      <c r="P12" s="10"/>
      <c r="Q12" s="9">
        <f>Q10+1</f>
        <v>6</v>
      </c>
      <c r="R12" s="10">
        <f>R9+7</f>
        <v>42255</v>
      </c>
      <c r="S12" s="9" t="s">
        <v>8</v>
      </c>
      <c r="T12" s="9"/>
      <c r="U12" s="10"/>
    </row>
    <row r="13" spans="1:21" x14ac:dyDescent="0.25">
      <c r="A13" s="8">
        <v>11</v>
      </c>
      <c r="B13" s="7">
        <f t="shared" si="1"/>
        <v>42303</v>
      </c>
      <c r="C13" s="7">
        <f t="shared" si="1"/>
        <v>42304</v>
      </c>
      <c r="D13" s="7">
        <f t="shared" si="1"/>
        <v>42305</v>
      </c>
      <c r="E13" s="7">
        <f t="shared" si="1"/>
        <v>42306</v>
      </c>
      <c r="F13" s="7">
        <f t="shared" si="1"/>
        <v>42307</v>
      </c>
      <c r="G13" s="23"/>
      <c r="H13" s="111" t="s">
        <v>13</v>
      </c>
      <c r="I13" s="112"/>
      <c r="J13" s="113"/>
      <c r="K13" s="79"/>
      <c r="M13" s="9">
        <v>9</v>
      </c>
      <c r="N13" s="10">
        <f t="shared" si="2"/>
        <v>42256</v>
      </c>
      <c r="O13" s="10" t="s">
        <v>2</v>
      </c>
      <c r="P13" s="10"/>
      <c r="Q13" s="9">
        <f>Q12+1</f>
        <v>7</v>
      </c>
      <c r="R13" s="10">
        <f>R10+7</f>
        <v>42257</v>
      </c>
      <c r="S13" s="9" t="s">
        <v>3</v>
      </c>
    </row>
    <row r="14" spans="1:21" x14ac:dyDescent="0.25">
      <c r="A14" s="8">
        <v>12</v>
      </c>
      <c r="B14" s="7">
        <f t="shared" si="1"/>
        <v>42310</v>
      </c>
      <c r="C14" s="7">
        <f t="shared" si="1"/>
        <v>42311</v>
      </c>
      <c r="D14" s="59">
        <f t="shared" si="1"/>
        <v>42312</v>
      </c>
      <c r="E14" s="7">
        <f t="shared" si="1"/>
        <v>42313</v>
      </c>
      <c r="F14" s="7">
        <f t="shared" si="1"/>
        <v>42314</v>
      </c>
      <c r="G14" s="23"/>
      <c r="H14" s="114"/>
      <c r="I14" s="115"/>
      <c r="J14" s="116"/>
      <c r="K14" s="79"/>
      <c r="M14" s="9">
        <v>10</v>
      </c>
      <c r="N14" s="10">
        <f t="shared" si="2"/>
        <v>42258</v>
      </c>
      <c r="O14" s="10" t="s">
        <v>4</v>
      </c>
      <c r="P14" s="10"/>
      <c r="Q14" s="9"/>
      <c r="R14" s="10"/>
      <c r="S14" s="9"/>
      <c r="T14" s="9">
        <v>0.5</v>
      </c>
      <c r="U14" s="10">
        <f>N14+1</f>
        <v>42259</v>
      </c>
    </row>
    <row r="15" spans="1:21" x14ac:dyDescent="0.25">
      <c r="A15" s="8">
        <v>13</v>
      </c>
      <c r="B15" s="7">
        <f t="shared" si="1"/>
        <v>42317</v>
      </c>
      <c r="C15" s="7">
        <f t="shared" si="1"/>
        <v>42318</v>
      </c>
      <c r="D15" s="18">
        <f t="shared" si="1"/>
        <v>42319</v>
      </c>
      <c r="E15" s="7">
        <f t="shared" si="1"/>
        <v>42320</v>
      </c>
      <c r="F15" s="7">
        <f t="shared" si="1"/>
        <v>42321</v>
      </c>
      <c r="G15" s="23">
        <f>F15+1</f>
        <v>42322</v>
      </c>
      <c r="H15" s="114"/>
      <c r="I15" s="115"/>
      <c r="J15" s="116"/>
      <c r="K15" s="79"/>
      <c r="M15" s="9">
        <v>11</v>
      </c>
      <c r="N15" s="10">
        <f t="shared" si="2"/>
        <v>42261</v>
      </c>
      <c r="O15" s="10" t="s">
        <v>7</v>
      </c>
      <c r="P15" s="10"/>
      <c r="Q15" s="9">
        <f>Q13+1</f>
        <v>8</v>
      </c>
      <c r="R15" s="10">
        <f>R12+7</f>
        <v>42262</v>
      </c>
      <c r="S15" s="9" t="s">
        <v>8</v>
      </c>
      <c r="T15" s="9"/>
      <c r="U15" s="10"/>
    </row>
    <row r="16" spans="1:21" x14ac:dyDescent="0.25">
      <c r="A16" s="8">
        <v>14</v>
      </c>
      <c r="B16" s="7">
        <f t="shared" si="1"/>
        <v>42324</v>
      </c>
      <c r="C16" s="7">
        <f t="shared" si="1"/>
        <v>42325</v>
      </c>
      <c r="D16" s="59">
        <f t="shared" si="1"/>
        <v>42326</v>
      </c>
      <c r="E16" s="7">
        <f t="shared" si="1"/>
        <v>42327</v>
      </c>
      <c r="F16" s="7">
        <f t="shared" si="1"/>
        <v>42328</v>
      </c>
      <c r="G16" s="23"/>
      <c r="H16" s="114"/>
      <c r="I16" s="115"/>
      <c r="J16" s="116"/>
      <c r="K16" s="79"/>
      <c r="M16" s="9">
        <v>12</v>
      </c>
      <c r="N16" s="10">
        <f t="shared" si="2"/>
        <v>42263</v>
      </c>
      <c r="O16" s="10" t="s">
        <v>2</v>
      </c>
      <c r="P16" s="10"/>
      <c r="Q16" s="9">
        <f>Q15+1</f>
        <v>9</v>
      </c>
      <c r="R16" s="10">
        <f>R13+7</f>
        <v>42264</v>
      </c>
      <c r="S16" s="9" t="s">
        <v>3</v>
      </c>
      <c r="T16" s="9"/>
      <c r="U16" s="10"/>
    </row>
    <row r="17" spans="1:25" x14ac:dyDescent="0.25">
      <c r="A17" s="8">
        <v>15</v>
      </c>
      <c r="B17" s="7">
        <f t="shared" si="1"/>
        <v>42331</v>
      </c>
      <c r="C17" s="7">
        <f t="shared" si="1"/>
        <v>42332</v>
      </c>
      <c r="D17" s="73">
        <f t="shared" si="1"/>
        <v>42333</v>
      </c>
      <c r="E17" s="18">
        <f t="shared" si="1"/>
        <v>42334</v>
      </c>
      <c r="F17" s="18">
        <f t="shared" si="1"/>
        <v>42335</v>
      </c>
      <c r="G17" s="23"/>
      <c r="H17" s="114"/>
      <c r="I17" s="115"/>
      <c r="J17" s="116"/>
      <c r="K17" s="79"/>
      <c r="M17" s="9">
        <v>13</v>
      </c>
      <c r="N17" s="10">
        <f t="shared" si="2"/>
        <v>42265</v>
      </c>
      <c r="O17" s="10" t="s">
        <v>4</v>
      </c>
      <c r="P17" s="10"/>
      <c r="Q17" s="9"/>
      <c r="R17" s="10"/>
      <c r="S17" s="9"/>
      <c r="T17" s="9"/>
      <c r="U17" s="10"/>
    </row>
    <row r="18" spans="1:25" x14ac:dyDescent="0.25">
      <c r="A18" s="8">
        <v>16</v>
      </c>
      <c r="B18" s="7">
        <f t="shared" si="1"/>
        <v>42338</v>
      </c>
      <c r="C18" s="7">
        <f t="shared" si="1"/>
        <v>42339</v>
      </c>
      <c r="D18" s="7">
        <f t="shared" si="1"/>
        <v>42340</v>
      </c>
      <c r="E18" s="7">
        <f t="shared" si="1"/>
        <v>42341</v>
      </c>
      <c r="F18" s="7">
        <f t="shared" si="1"/>
        <v>42342</v>
      </c>
      <c r="G18" s="23"/>
      <c r="H18" s="117"/>
      <c r="I18" s="118"/>
      <c r="J18" s="119"/>
      <c r="K18" s="79"/>
      <c r="M18" s="9">
        <v>14</v>
      </c>
      <c r="N18" s="10">
        <f t="shared" si="2"/>
        <v>42268</v>
      </c>
      <c r="O18" s="10" t="s">
        <v>7</v>
      </c>
      <c r="P18" s="10"/>
      <c r="Q18" s="9">
        <f>Q16+1</f>
        <v>10</v>
      </c>
      <c r="R18" s="10">
        <f>R15+7</f>
        <v>42269</v>
      </c>
      <c r="S18" s="9" t="s">
        <v>8</v>
      </c>
      <c r="T18" s="9"/>
      <c r="U18" s="10"/>
    </row>
    <row r="19" spans="1:25" x14ac:dyDescent="0.25">
      <c r="A19" s="46" t="s">
        <v>34</v>
      </c>
      <c r="B19" s="47">
        <f>B18+7</f>
        <v>42345</v>
      </c>
      <c r="C19" s="47">
        <f t="shared" ref="C19:F19" si="3">C18+7</f>
        <v>42346</v>
      </c>
      <c r="D19" s="47">
        <f t="shared" si="3"/>
        <v>42347</v>
      </c>
      <c r="E19" s="47">
        <f t="shared" si="3"/>
        <v>42348</v>
      </c>
      <c r="F19" s="47">
        <f t="shared" si="3"/>
        <v>42349</v>
      </c>
      <c r="M19" s="9">
        <v>15</v>
      </c>
      <c r="N19" s="10">
        <f t="shared" si="2"/>
        <v>42270</v>
      </c>
      <c r="O19" s="10" t="s">
        <v>2</v>
      </c>
      <c r="P19" s="10"/>
      <c r="Q19" s="9">
        <f>Q18+1</f>
        <v>11</v>
      </c>
      <c r="R19" s="10">
        <f>R16+7</f>
        <v>42271</v>
      </c>
      <c r="S19" s="9" t="s">
        <v>3</v>
      </c>
      <c r="T19" s="9"/>
      <c r="U19" s="10"/>
    </row>
    <row r="20" spans="1:25" x14ac:dyDescent="0.25">
      <c r="B20" s="1"/>
      <c r="M20" s="9">
        <v>16</v>
      </c>
      <c r="N20" s="10">
        <f t="shared" si="2"/>
        <v>42272</v>
      </c>
      <c r="O20" s="10" t="s">
        <v>4</v>
      </c>
      <c r="P20" s="10"/>
      <c r="Q20" s="9"/>
      <c r="R20" s="10"/>
      <c r="S20" s="9"/>
      <c r="T20" s="9"/>
      <c r="U20" s="10"/>
      <c r="Y20" s="15"/>
    </row>
    <row r="21" spans="1:25" ht="15.75" x14ac:dyDescent="0.25">
      <c r="A21" s="90" t="s">
        <v>19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2"/>
      <c r="M21" s="9">
        <v>17</v>
      </c>
      <c r="N21" s="10">
        <f t="shared" si="2"/>
        <v>42275</v>
      </c>
      <c r="O21" s="10" t="s">
        <v>7</v>
      </c>
      <c r="P21" s="10"/>
      <c r="Q21" s="9">
        <f>Q19+1</f>
        <v>12</v>
      </c>
      <c r="R21" s="10">
        <f>R18+7</f>
        <v>42276</v>
      </c>
      <c r="S21" s="9" t="s">
        <v>8</v>
      </c>
      <c r="T21" s="9"/>
      <c r="U21" s="10"/>
    </row>
    <row r="22" spans="1:25" x14ac:dyDescent="0.25">
      <c r="A22" s="40" t="s">
        <v>12</v>
      </c>
      <c r="B22" s="41" t="s">
        <v>0</v>
      </c>
      <c r="C22" s="40" t="s">
        <v>12</v>
      </c>
      <c r="D22" s="42" t="s">
        <v>1</v>
      </c>
      <c r="E22" s="40" t="s">
        <v>12</v>
      </c>
      <c r="F22" s="42" t="s">
        <v>5</v>
      </c>
      <c r="G22" s="40" t="s">
        <v>12</v>
      </c>
      <c r="H22" s="42" t="s">
        <v>6</v>
      </c>
      <c r="I22" s="40" t="s">
        <v>12</v>
      </c>
      <c r="J22" s="42" t="s">
        <v>11</v>
      </c>
      <c r="K22" s="40" t="s">
        <v>12</v>
      </c>
      <c r="L22" s="88" t="s">
        <v>22</v>
      </c>
      <c r="M22" s="9">
        <v>18</v>
      </c>
      <c r="N22" s="10">
        <f t="shared" si="2"/>
        <v>42277</v>
      </c>
      <c r="O22" s="10" t="s">
        <v>2</v>
      </c>
      <c r="P22" s="10"/>
      <c r="Q22" s="9">
        <f>Q21+1</f>
        <v>13</v>
      </c>
      <c r="R22" s="10">
        <f>R19+7</f>
        <v>42278</v>
      </c>
      <c r="S22" s="9" t="s">
        <v>3</v>
      </c>
      <c r="T22" s="9"/>
      <c r="U22" s="10"/>
      <c r="W22" s="17"/>
      <c r="X22" s="17"/>
    </row>
    <row r="23" spans="1:25" x14ac:dyDescent="0.25">
      <c r="A23" s="19"/>
      <c r="B23" s="23"/>
      <c r="C23" s="19"/>
      <c r="D23" s="23"/>
      <c r="E23" s="19">
        <v>1</v>
      </c>
      <c r="F23" s="27">
        <f>D3</f>
        <v>42235</v>
      </c>
      <c r="G23" s="19">
        <v>1</v>
      </c>
      <c r="H23" s="23">
        <f t="shared" ref="H23:H38" si="4">+F23+1</f>
        <v>42236</v>
      </c>
      <c r="I23" s="19">
        <v>1</v>
      </c>
      <c r="J23" s="23">
        <f t="shared" ref="J23:J38" si="5">+H23+1</f>
        <v>42237</v>
      </c>
      <c r="K23" s="86">
        <v>0.5</v>
      </c>
      <c r="L23" s="61">
        <f>J23+1</f>
        <v>42238</v>
      </c>
      <c r="M23" s="9">
        <v>19</v>
      </c>
      <c r="N23" s="10">
        <f t="shared" si="2"/>
        <v>42279</v>
      </c>
      <c r="O23" s="10" t="s">
        <v>4</v>
      </c>
      <c r="P23" s="10"/>
      <c r="Q23" s="9"/>
      <c r="R23" s="10"/>
      <c r="S23" s="9"/>
      <c r="T23" s="9"/>
      <c r="U23" s="10"/>
      <c r="W23" s="17"/>
      <c r="X23" s="17"/>
    </row>
    <row r="24" spans="1:25" x14ac:dyDescent="0.25">
      <c r="A24" s="19">
        <v>1</v>
      </c>
      <c r="B24" s="64">
        <f>J23+3</f>
        <v>42240</v>
      </c>
      <c r="C24" s="19">
        <v>1</v>
      </c>
      <c r="D24" s="23">
        <f t="shared" ref="D24:D38" si="6">+B24+1</f>
        <v>42241</v>
      </c>
      <c r="E24" s="19">
        <f>E23+1</f>
        <v>2</v>
      </c>
      <c r="F24" s="23">
        <f t="shared" ref="F24:F38" si="7">+D24+1</f>
        <v>42242</v>
      </c>
      <c r="G24" s="19">
        <f>G23+1</f>
        <v>2</v>
      </c>
      <c r="H24" s="23">
        <f t="shared" si="4"/>
        <v>42243</v>
      </c>
      <c r="I24" s="19">
        <f>I23+1</f>
        <v>2</v>
      </c>
      <c r="J24" s="23">
        <f t="shared" si="5"/>
        <v>42244</v>
      </c>
      <c r="K24" s="86"/>
      <c r="L24" s="84"/>
      <c r="M24" s="9">
        <v>20</v>
      </c>
      <c r="N24" s="10">
        <f t="shared" si="2"/>
        <v>42282</v>
      </c>
      <c r="O24" s="10" t="s">
        <v>7</v>
      </c>
      <c r="P24" s="10"/>
      <c r="Q24" s="9">
        <f>Q22+1</f>
        <v>14</v>
      </c>
      <c r="R24" s="10">
        <f>R21+7</f>
        <v>42283</v>
      </c>
      <c r="S24" s="9" t="s">
        <v>8</v>
      </c>
      <c r="T24" s="9"/>
      <c r="U24" s="10"/>
      <c r="W24" s="9"/>
      <c r="X24" s="13"/>
    </row>
    <row r="25" spans="1:25" x14ac:dyDescent="0.25">
      <c r="A25" s="19">
        <f>A24+1</f>
        <v>2</v>
      </c>
      <c r="B25" s="64">
        <f t="shared" ref="B25:B38" si="8">+B24+7</f>
        <v>42247</v>
      </c>
      <c r="C25" s="19">
        <f>C24+1</f>
        <v>2</v>
      </c>
      <c r="D25" s="23">
        <f t="shared" si="6"/>
        <v>42248</v>
      </c>
      <c r="E25" s="19">
        <f t="shared" ref="E25:I34" si="9">E24+1</f>
        <v>3</v>
      </c>
      <c r="F25" s="23">
        <f t="shared" si="7"/>
        <v>42249</v>
      </c>
      <c r="G25" s="19">
        <f t="shared" si="9"/>
        <v>3</v>
      </c>
      <c r="H25" s="23">
        <f t="shared" si="4"/>
        <v>42250</v>
      </c>
      <c r="I25" s="19">
        <f t="shared" si="9"/>
        <v>3</v>
      </c>
      <c r="J25" s="23">
        <f t="shared" si="5"/>
        <v>42251</v>
      </c>
      <c r="K25" s="86"/>
      <c r="L25" s="84"/>
      <c r="M25" s="9">
        <v>21</v>
      </c>
      <c r="N25" s="10">
        <f t="shared" si="2"/>
        <v>42284</v>
      </c>
      <c r="O25" s="10" t="s">
        <v>2</v>
      </c>
      <c r="P25" s="10"/>
      <c r="Q25" s="9">
        <f>Q24+1</f>
        <v>15</v>
      </c>
      <c r="R25" s="10">
        <f>R22+7</f>
        <v>42285</v>
      </c>
      <c r="S25" s="9" t="s">
        <v>3</v>
      </c>
      <c r="T25" s="9"/>
      <c r="U25" s="10"/>
      <c r="W25" s="9"/>
    </row>
    <row r="26" spans="1:25" x14ac:dyDescent="0.25">
      <c r="A26" s="19"/>
      <c r="B26" s="29">
        <f t="shared" si="8"/>
        <v>42254</v>
      </c>
      <c r="C26" s="19">
        <f t="shared" ref="C26:C38" si="10">C25+1</f>
        <v>3</v>
      </c>
      <c r="D26" s="23">
        <f t="shared" si="6"/>
        <v>42255</v>
      </c>
      <c r="E26" s="19">
        <f t="shared" si="9"/>
        <v>4</v>
      </c>
      <c r="F26" s="23">
        <f t="shared" si="7"/>
        <v>42256</v>
      </c>
      <c r="G26" s="19">
        <f t="shared" si="9"/>
        <v>4</v>
      </c>
      <c r="H26" s="23">
        <f t="shared" si="4"/>
        <v>42257</v>
      </c>
      <c r="I26" s="19">
        <f t="shared" si="9"/>
        <v>4</v>
      </c>
      <c r="J26" s="23">
        <f t="shared" si="5"/>
        <v>42258</v>
      </c>
      <c r="K26" s="86">
        <v>0.5</v>
      </c>
      <c r="L26" s="61">
        <f>J26+1</f>
        <v>42259</v>
      </c>
      <c r="M26" s="9">
        <v>22</v>
      </c>
      <c r="N26" s="10">
        <f t="shared" si="2"/>
        <v>42286</v>
      </c>
      <c r="O26" s="10" t="s">
        <v>4</v>
      </c>
      <c r="P26" s="10"/>
      <c r="Q26" s="9"/>
      <c r="R26" s="10"/>
      <c r="S26" s="9"/>
      <c r="T26" s="9"/>
      <c r="U26" s="10"/>
      <c r="W26" s="9"/>
      <c r="X26" s="14"/>
    </row>
    <row r="27" spans="1:25" x14ac:dyDescent="0.25">
      <c r="A27" s="19">
        <f>A25+1</f>
        <v>3</v>
      </c>
      <c r="B27" s="30">
        <f t="shared" si="8"/>
        <v>42261</v>
      </c>
      <c r="C27" s="19">
        <f t="shared" si="10"/>
        <v>4</v>
      </c>
      <c r="D27" s="23">
        <f t="shared" si="6"/>
        <v>42262</v>
      </c>
      <c r="E27" s="19">
        <f t="shared" si="9"/>
        <v>5</v>
      </c>
      <c r="F27" s="23">
        <f t="shared" si="7"/>
        <v>42263</v>
      </c>
      <c r="G27" s="19">
        <f t="shared" si="9"/>
        <v>5</v>
      </c>
      <c r="H27" s="23">
        <f t="shared" si="4"/>
        <v>42264</v>
      </c>
      <c r="I27" s="19">
        <f t="shared" si="9"/>
        <v>5</v>
      </c>
      <c r="J27" s="23">
        <f t="shared" si="5"/>
        <v>42265</v>
      </c>
      <c r="K27" s="86"/>
      <c r="L27" s="61"/>
      <c r="M27" s="9">
        <v>23</v>
      </c>
      <c r="N27" s="10">
        <f t="shared" si="2"/>
        <v>42289</v>
      </c>
      <c r="O27" s="10" t="s">
        <v>7</v>
      </c>
      <c r="P27" s="10"/>
      <c r="Q27" s="9">
        <f>Q25+1</f>
        <v>16</v>
      </c>
      <c r="R27" s="10">
        <f>R24+7</f>
        <v>42290</v>
      </c>
      <c r="S27" s="9" t="s">
        <v>8</v>
      </c>
      <c r="T27" s="9"/>
      <c r="U27" s="10"/>
      <c r="W27" s="9"/>
    </row>
    <row r="28" spans="1:25" x14ac:dyDescent="0.25">
      <c r="A28" s="19">
        <f t="shared" ref="A28:A38" si="11">A27+1</f>
        <v>4</v>
      </c>
      <c r="B28" s="30">
        <f t="shared" si="8"/>
        <v>42268</v>
      </c>
      <c r="C28" s="19">
        <f t="shared" si="10"/>
        <v>5</v>
      </c>
      <c r="D28" s="23">
        <f t="shared" si="6"/>
        <v>42269</v>
      </c>
      <c r="E28" s="19">
        <f t="shared" si="9"/>
        <v>6</v>
      </c>
      <c r="F28" s="23">
        <f t="shared" si="7"/>
        <v>42270</v>
      </c>
      <c r="G28" s="19">
        <f t="shared" si="9"/>
        <v>6</v>
      </c>
      <c r="H28" s="23">
        <f t="shared" si="4"/>
        <v>42271</v>
      </c>
      <c r="I28" s="19">
        <f t="shared" si="9"/>
        <v>6</v>
      </c>
      <c r="J28" s="23">
        <f t="shared" si="5"/>
        <v>42272</v>
      </c>
      <c r="K28" s="86"/>
      <c r="L28" s="84"/>
      <c r="M28" s="9">
        <v>24</v>
      </c>
      <c r="N28" s="10">
        <f t="shared" si="2"/>
        <v>42291</v>
      </c>
      <c r="O28" s="10" t="s">
        <v>2</v>
      </c>
      <c r="P28" s="10"/>
      <c r="Q28" s="9">
        <f>Q27+1</f>
        <v>17</v>
      </c>
      <c r="R28" s="10">
        <f>R25+7</f>
        <v>42292</v>
      </c>
      <c r="S28" s="9" t="s">
        <v>3</v>
      </c>
      <c r="T28" s="9"/>
      <c r="U28" s="10"/>
      <c r="W28" s="9"/>
    </row>
    <row r="29" spans="1:25" x14ac:dyDescent="0.25">
      <c r="A29" s="19">
        <f t="shared" si="11"/>
        <v>5</v>
      </c>
      <c r="B29" s="30">
        <f t="shared" si="8"/>
        <v>42275</v>
      </c>
      <c r="C29" s="19">
        <f t="shared" si="10"/>
        <v>6</v>
      </c>
      <c r="D29" s="23">
        <f t="shared" si="6"/>
        <v>42276</v>
      </c>
      <c r="E29" s="19">
        <f t="shared" si="9"/>
        <v>7</v>
      </c>
      <c r="F29" s="23">
        <f t="shared" si="7"/>
        <v>42277</v>
      </c>
      <c r="G29" s="19">
        <f t="shared" si="9"/>
        <v>7</v>
      </c>
      <c r="H29" s="23">
        <f t="shared" si="4"/>
        <v>42278</v>
      </c>
      <c r="I29" s="19">
        <f t="shared" si="9"/>
        <v>7</v>
      </c>
      <c r="J29" s="23">
        <f t="shared" si="5"/>
        <v>42279</v>
      </c>
      <c r="K29" s="86"/>
      <c r="L29" s="61"/>
      <c r="M29" s="9">
        <v>25</v>
      </c>
      <c r="N29" s="10">
        <f t="shared" si="2"/>
        <v>42293</v>
      </c>
      <c r="O29" s="10" t="s">
        <v>4</v>
      </c>
      <c r="P29" s="10"/>
      <c r="Q29" s="9"/>
      <c r="R29" s="12"/>
      <c r="S29" s="9"/>
      <c r="T29" s="9"/>
      <c r="U29" s="10"/>
      <c r="W29" s="9"/>
    </row>
    <row r="30" spans="1:25" x14ac:dyDescent="0.25">
      <c r="A30" s="19">
        <f t="shared" si="11"/>
        <v>6</v>
      </c>
      <c r="B30" s="30">
        <f t="shared" si="8"/>
        <v>42282</v>
      </c>
      <c r="C30" s="19">
        <f t="shared" si="10"/>
        <v>7</v>
      </c>
      <c r="D30" s="23">
        <f t="shared" si="6"/>
        <v>42283</v>
      </c>
      <c r="E30" s="19">
        <f t="shared" si="9"/>
        <v>8</v>
      </c>
      <c r="F30" s="23">
        <f t="shared" si="7"/>
        <v>42284</v>
      </c>
      <c r="G30" s="19">
        <f t="shared" si="9"/>
        <v>8</v>
      </c>
      <c r="H30" s="23">
        <f t="shared" si="4"/>
        <v>42285</v>
      </c>
      <c r="I30" s="19">
        <f t="shared" si="9"/>
        <v>8</v>
      </c>
      <c r="J30" s="23">
        <f t="shared" si="5"/>
        <v>42286</v>
      </c>
      <c r="K30" s="86"/>
      <c r="L30" s="84"/>
      <c r="M30" s="9">
        <v>26</v>
      </c>
      <c r="N30" s="10">
        <f t="shared" si="2"/>
        <v>42296</v>
      </c>
      <c r="O30" s="10" t="s">
        <v>7</v>
      </c>
      <c r="P30" s="10"/>
      <c r="Q30" s="9">
        <f>Q28+1</f>
        <v>18</v>
      </c>
      <c r="R30" s="10">
        <f>R27+7</f>
        <v>42297</v>
      </c>
      <c r="S30" s="9" t="s">
        <v>8</v>
      </c>
      <c r="T30" s="9"/>
      <c r="U30" s="10"/>
      <c r="W30" s="9"/>
    </row>
    <row r="31" spans="1:25" x14ac:dyDescent="0.25">
      <c r="A31" s="19">
        <f t="shared" si="11"/>
        <v>7</v>
      </c>
      <c r="B31" s="28">
        <f t="shared" si="8"/>
        <v>42289</v>
      </c>
      <c r="C31" s="19">
        <f t="shared" si="10"/>
        <v>8</v>
      </c>
      <c r="D31" s="21">
        <f t="shared" si="6"/>
        <v>42290</v>
      </c>
      <c r="E31" s="19">
        <f t="shared" si="9"/>
        <v>9</v>
      </c>
      <c r="F31" s="21">
        <f t="shared" si="7"/>
        <v>42291</v>
      </c>
      <c r="G31" s="19">
        <f t="shared" si="9"/>
        <v>9</v>
      </c>
      <c r="H31" s="21">
        <f t="shared" si="4"/>
        <v>42292</v>
      </c>
      <c r="I31" s="19">
        <f t="shared" si="9"/>
        <v>9</v>
      </c>
      <c r="J31" s="21">
        <f t="shared" si="5"/>
        <v>42293</v>
      </c>
      <c r="K31" s="86"/>
      <c r="L31" s="61"/>
      <c r="M31" s="9">
        <v>27</v>
      </c>
      <c r="N31" s="10">
        <f t="shared" si="2"/>
        <v>42298</v>
      </c>
      <c r="O31" s="10" t="s">
        <v>2</v>
      </c>
      <c r="P31" s="10"/>
      <c r="Q31" s="9">
        <f>Q30+1</f>
        <v>19</v>
      </c>
      <c r="R31" s="10">
        <f>R28+7</f>
        <v>42299</v>
      </c>
      <c r="S31" s="9" t="s">
        <v>3</v>
      </c>
      <c r="T31" s="9"/>
      <c r="U31" s="10"/>
      <c r="W31" s="9"/>
    </row>
    <row r="32" spans="1:25" x14ac:dyDescent="0.25">
      <c r="A32" s="19">
        <f t="shared" si="11"/>
        <v>8</v>
      </c>
      <c r="B32" s="30">
        <f t="shared" si="8"/>
        <v>42296</v>
      </c>
      <c r="C32" s="19">
        <f t="shared" si="10"/>
        <v>9</v>
      </c>
      <c r="D32" s="23">
        <f t="shared" si="6"/>
        <v>42297</v>
      </c>
      <c r="E32" s="19">
        <f t="shared" si="9"/>
        <v>10</v>
      </c>
      <c r="F32" s="23">
        <f t="shared" si="7"/>
        <v>42298</v>
      </c>
      <c r="G32" s="19">
        <f t="shared" si="9"/>
        <v>10</v>
      </c>
      <c r="H32" s="23">
        <f t="shared" si="4"/>
        <v>42299</v>
      </c>
      <c r="I32" s="19">
        <f t="shared" si="9"/>
        <v>10</v>
      </c>
      <c r="J32" s="23">
        <f t="shared" si="5"/>
        <v>42300</v>
      </c>
      <c r="K32" s="86">
        <v>0.5</v>
      </c>
      <c r="L32" s="61">
        <f>J32+1</f>
        <v>42301</v>
      </c>
      <c r="M32" s="9">
        <v>28</v>
      </c>
      <c r="N32" s="10">
        <f t="shared" si="2"/>
        <v>42300</v>
      </c>
      <c r="O32" s="10" t="s">
        <v>4</v>
      </c>
      <c r="P32" s="10"/>
      <c r="Q32" s="9"/>
      <c r="R32" s="10"/>
      <c r="S32" s="9"/>
      <c r="T32" s="9">
        <v>0.5</v>
      </c>
      <c r="U32" s="10">
        <f>N32+1</f>
        <v>42301</v>
      </c>
      <c r="W32" s="9"/>
    </row>
    <row r="33" spans="1:23" x14ac:dyDescent="0.25">
      <c r="A33" s="19">
        <f t="shared" si="11"/>
        <v>9</v>
      </c>
      <c r="B33" s="30">
        <f t="shared" si="8"/>
        <v>42303</v>
      </c>
      <c r="C33" s="19">
        <f t="shared" si="10"/>
        <v>10</v>
      </c>
      <c r="D33" s="23">
        <f t="shared" si="6"/>
        <v>42304</v>
      </c>
      <c r="E33" s="19">
        <f t="shared" si="9"/>
        <v>11</v>
      </c>
      <c r="F33" s="23">
        <f t="shared" si="7"/>
        <v>42305</v>
      </c>
      <c r="G33" s="19">
        <f t="shared" si="9"/>
        <v>11</v>
      </c>
      <c r="H33" s="23">
        <f t="shared" si="4"/>
        <v>42306</v>
      </c>
      <c r="I33" s="19">
        <f t="shared" si="9"/>
        <v>11</v>
      </c>
      <c r="J33" s="36">
        <f t="shared" si="5"/>
        <v>42307</v>
      </c>
      <c r="K33" s="86"/>
      <c r="L33" s="84"/>
      <c r="M33" s="9">
        <v>29</v>
      </c>
      <c r="N33" s="10">
        <f t="shared" si="2"/>
        <v>42303</v>
      </c>
      <c r="O33" s="10" t="s">
        <v>7</v>
      </c>
      <c r="P33" s="10"/>
      <c r="Q33" s="9">
        <f>Q31+1</f>
        <v>20</v>
      </c>
      <c r="R33" s="10">
        <f>R30+7</f>
        <v>42304</v>
      </c>
      <c r="S33" s="9" t="s">
        <v>8</v>
      </c>
      <c r="T33" s="9"/>
      <c r="U33" s="10"/>
      <c r="W33" s="9"/>
    </row>
    <row r="34" spans="1:23" x14ac:dyDescent="0.25">
      <c r="A34" s="19">
        <f t="shared" si="11"/>
        <v>10</v>
      </c>
      <c r="B34" s="30">
        <f t="shared" si="8"/>
        <v>42310</v>
      </c>
      <c r="C34" s="19">
        <f t="shared" si="10"/>
        <v>11</v>
      </c>
      <c r="D34" s="21">
        <f t="shared" si="6"/>
        <v>42311</v>
      </c>
      <c r="E34" s="19">
        <f t="shared" si="9"/>
        <v>12</v>
      </c>
      <c r="F34" s="63">
        <f t="shared" si="7"/>
        <v>42312</v>
      </c>
      <c r="G34" s="19">
        <f t="shared" si="9"/>
        <v>12</v>
      </c>
      <c r="H34" s="21">
        <f t="shared" si="4"/>
        <v>42313</v>
      </c>
      <c r="I34" s="19">
        <f t="shared" si="9"/>
        <v>12</v>
      </c>
      <c r="J34" s="23">
        <f t="shared" si="5"/>
        <v>42314</v>
      </c>
      <c r="K34" s="86"/>
      <c r="L34" s="84"/>
      <c r="M34" s="9">
        <v>30</v>
      </c>
      <c r="N34" s="10">
        <f t="shared" si="2"/>
        <v>42305</v>
      </c>
      <c r="O34" s="10" t="s">
        <v>2</v>
      </c>
      <c r="P34" s="10"/>
      <c r="Q34" s="9">
        <f>Q33+1</f>
        <v>21</v>
      </c>
      <c r="R34" s="10">
        <f>R31+7</f>
        <v>42306</v>
      </c>
      <c r="S34" s="9" t="s">
        <v>3</v>
      </c>
      <c r="T34" s="9"/>
      <c r="U34" s="10"/>
      <c r="W34" s="9"/>
    </row>
    <row r="35" spans="1:23" x14ac:dyDescent="0.25">
      <c r="A35" s="19">
        <f t="shared" si="11"/>
        <v>11</v>
      </c>
      <c r="B35" s="30">
        <f t="shared" si="8"/>
        <v>42317</v>
      </c>
      <c r="C35" s="19">
        <f t="shared" si="10"/>
        <v>12</v>
      </c>
      <c r="D35" s="23">
        <f t="shared" si="6"/>
        <v>42318</v>
      </c>
      <c r="E35" s="19"/>
      <c r="F35" s="22">
        <f t="shared" si="7"/>
        <v>42319</v>
      </c>
      <c r="G35" s="19">
        <f>G34+1</f>
        <v>13</v>
      </c>
      <c r="H35" s="23">
        <f t="shared" si="4"/>
        <v>42320</v>
      </c>
      <c r="I35" s="19">
        <f>I34+1</f>
        <v>13</v>
      </c>
      <c r="J35" s="23">
        <f t="shared" si="5"/>
        <v>42321</v>
      </c>
      <c r="K35" s="86">
        <v>0.5</v>
      </c>
      <c r="L35" s="61">
        <f>J35+1</f>
        <v>42322</v>
      </c>
      <c r="M35" s="9">
        <v>31</v>
      </c>
      <c r="N35" s="10">
        <f t="shared" si="2"/>
        <v>42307</v>
      </c>
      <c r="O35" s="10" t="s">
        <v>4</v>
      </c>
      <c r="P35" s="10"/>
      <c r="Q35" s="11"/>
      <c r="R35" s="10"/>
      <c r="S35" s="9"/>
      <c r="T35" s="9"/>
      <c r="U35" s="10"/>
      <c r="W35" s="9"/>
    </row>
    <row r="36" spans="1:23" x14ac:dyDescent="0.25">
      <c r="A36" s="19">
        <f t="shared" si="11"/>
        <v>12</v>
      </c>
      <c r="B36" s="30">
        <f t="shared" si="8"/>
        <v>42324</v>
      </c>
      <c r="C36" s="19">
        <f t="shared" si="10"/>
        <v>13</v>
      </c>
      <c r="D36" s="23">
        <f t="shared" si="6"/>
        <v>42325</v>
      </c>
      <c r="E36" s="19">
        <f>E34+1</f>
        <v>13</v>
      </c>
      <c r="F36" s="63">
        <f t="shared" si="7"/>
        <v>42326</v>
      </c>
      <c r="G36" s="19">
        <f>G35+1</f>
        <v>14</v>
      </c>
      <c r="H36" s="23">
        <f t="shared" si="4"/>
        <v>42327</v>
      </c>
      <c r="I36" s="19">
        <f>I35+1</f>
        <v>14</v>
      </c>
      <c r="J36" s="23">
        <f t="shared" si="5"/>
        <v>42328</v>
      </c>
      <c r="K36" s="86"/>
      <c r="L36" s="61"/>
      <c r="M36" s="9">
        <v>32</v>
      </c>
      <c r="N36" s="10">
        <f t="shared" si="2"/>
        <v>42310</v>
      </c>
      <c r="O36" s="10" t="s">
        <v>7</v>
      </c>
      <c r="P36" s="10"/>
      <c r="Q36" s="9">
        <f>Q34+1</f>
        <v>22</v>
      </c>
      <c r="R36" s="10">
        <f>R33+7</f>
        <v>42311</v>
      </c>
      <c r="S36" s="9" t="s">
        <v>8</v>
      </c>
      <c r="T36" s="9"/>
      <c r="U36" s="10"/>
      <c r="W36" s="9"/>
    </row>
    <row r="37" spans="1:23" x14ac:dyDescent="0.25">
      <c r="A37" s="19">
        <f t="shared" si="11"/>
        <v>13</v>
      </c>
      <c r="B37" s="30">
        <f t="shared" si="8"/>
        <v>42331</v>
      </c>
      <c r="C37" s="19">
        <f t="shared" si="10"/>
        <v>14</v>
      </c>
      <c r="D37" s="21">
        <f t="shared" si="6"/>
        <v>42332</v>
      </c>
      <c r="E37" s="19"/>
      <c r="F37" s="53">
        <f t="shared" si="7"/>
        <v>42333</v>
      </c>
      <c r="G37" s="19"/>
      <c r="H37" s="22">
        <f t="shared" si="4"/>
        <v>42334</v>
      </c>
      <c r="I37" s="19"/>
      <c r="J37" s="22">
        <f t="shared" si="5"/>
        <v>42335</v>
      </c>
      <c r="K37" s="86"/>
      <c r="L37" s="85"/>
      <c r="M37" s="9">
        <v>33</v>
      </c>
      <c r="N37" s="10">
        <f t="shared" si="2"/>
        <v>42312</v>
      </c>
      <c r="O37" s="10" t="s">
        <v>2</v>
      </c>
      <c r="P37" s="10"/>
      <c r="Q37" s="9">
        <f>Q36+1</f>
        <v>23</v>
      </c>
      <c r="R37" s="10">
        <f>R34+7</f>
        <v>42313</v>
      </c>
      <c r="S37" s="9" t="s">
        <v>3</v>
      </c>
      <c r="T37" s="9"/>
      <c r="U37" s="10"/>
    </row>
    <row r="38" spans="1:23" x14ac:dyDescent="0.25">
      <c r="A38" s="19">
        <f t="shared" si="11"/>
        <v>14</v>
      </c>
      <c r="B38" s="30">
        <f t="shared" si="8"/>
        <v>42338</v>
      </c>
      <c r="C38" s="19">
        <f t="shared" si="10"/>
        <v>15</v>
      </c>
      <c r="D38" s="21">
        <f t="shared" si="6"/>
        <v>42339</v>
      </c>
      <c r="E38" s="19">
        <f>E36+1</f>
        <v>14</v>
      </c>
      <c r="F38" s="23">
        <f t="shared" si="7"/>
        <v>42340</v>
      </c>
      <c r="G38" s="19">
        <f>G36+1</f>
        <v>15</v>
      </c>
      <c r="H38" s="23">
        <f t="shared" si="4"/>
        <v>42341</v>
      </c>
      <c r="I38" s="19">
        <f>I36+1</f>
        <v>15</v>
      </c>
      <c r="J38" s="63">
        <f t="shared" si="5"/>
        <v>42342</v>
      </c>
      <c r="K38" s="86"/>
      <c r="L38" s="61"/>
      <c r="M38" s="9">
        <v>34</v>
      </c>
      <c r="N38" s="10">
        <f t="shared" si="2"/>
        <v>42314</v>
      </c>
      <c r="O38" s="10" t="s">
        <v>4</v>
      </c>
      <c r="P38" s="10"/>
      <c r="R38" s="10"/>
      <c r="S38" s="9"/>
      <c r="T38" s="9"/>
      <c r="U38" s="10"/>
    </row>
    <row r="39" spans="1:23" x14ac:dyDescent="0.25">
      <c r="A39" s="19"/>
      <c r="B39" s="31">
        <f>B38+7</f>
        <v>42345</v>
      </c>
      <c r="C39" s="19"/>
      <c r="D39" s="24">
        <f>D38+7</f>
        <v>42346</v>
      </c>
      <c r="E39" s="33"/>
      <c r="F39" s="24">
        <f>F38+7</f>
        <v>42347</v>
      </c>
      <c r="G39" s="33"/>
      <c r="H39" s="24">
        <f>H38</f>
        <v>42341</v>
      </c>
      <c r="I39" s="33"/>
      <c r="J39" s="24">
        <f>J38</f>
        <v>42342</v>
      </c>
      <c r="K39" s="86"/>
      <c r="L39" s="85"/>
      <c r="M39" s="9">
        <v>35</v>
      </c>
      <c r="N39" s="10">
        <f t="shared" si="2"/>
        <v>42317</v>
      </c>
      <c r="O39" s="10" t="s">
        <v>7</v>
      </c>
      <c r="P39" s="10"/>
      <c r="Q39" s="9">
        <f>Q37+1</f>
        <v>24</v>
      </c>
      <c r="R39" s="10">
        <f>R36+7</f>
        <v>42318</v>
      </c>
      <c r="S39" s="9" t="s">
        <v>8</v>
      </c>
      <c r="T39" s="9"/>
      <c r="U39" s="10"/>
    </row>
    <row r="40" spans="1:23" x14ac:dyDescent="0.25">
      <c r="A40" s="25"/>
      <c r="B40" s="32"/>
      <c r="C40" s="25"/>
      <c r="D40" s="26"/>
      <c r="E40" s="34"/>
      <c r="F40" s="35"/>
      <c r="G40" s="34"/>
      <c r="H40" s="35"/>
      <c r="I40" s="34"/>
      <c r="J40" s="35"/>
      <c r="K40" s="87"/>
      <c r="L40" s="35"/>
      <c r="M40" s="9"/>
      <c r="N40" s="12">
        <f t="shared" si="2"/>
        <v>42319</v>
      </c>
      <c r="O40" s="10" t="s">
        <v>2</v>
      </c>
      <c r="P40" s="10"/>
      <c r="Q40" s="9">
        <f>Q39+1</f>
        <v>25</v>
      </c>
      <c r="R40" s="10">
        <f>R37+7</f>
        <v>42320</v>
      </c>
      <c r="S40" s="9" t="s">
        <v>3</v>
      </c>
      <c r="T40" s="9"/>
      <c r="U40" s="10"/>
      <c r="W40" s="9"/>
    </row>
    <row r="41" spans="1:23" x14ac:dyDescent="0.25">
      <c r="A41" s="4"/>
      <c r="B41" s="3"/>
      <c r="C41" s="4"/>
      <c r="D41" s="3"/>
      <c r="M41" s="9">
        <f>M39+1</f>
        <v>36</v>
      </c>
      <c r="N41" s="10">
        <f t="shared" si="2"/>
        <v>42321</v>
      </c>
      <c r="O41" s="10" t="s">
        <v>4</v>
      </c>
      <c r="P41" s="10"/>
      <c r="R41" s="10"/>
      <c r="S41" s="9"/>
      <c r="T41" s="9">
        <v>0.5</v>
      </c>
      <c r="U41" s="10">
        <f>N41+1</f>
        <v>42322</v>
      </c>
      <c r="W41" s="9"/>
    </row>
    <row r="42" spans="1:23" x14ac:dyDescent="0.25">
      <c r="A42" s="16">
        <f>COUNT(A23:A38)</f>
        <v>14</v>
      </c>
      <c r="B42" s="56"/>
      <c r="C42" s="16">
        <f>COUNT(C23:C38)</f>
        <v>15</v>
      </c>
      <c r="D42" s="71"/>
      <c r="E42" s="16">
        <f>COUNT(E23:E38)</f>
        <v>14</v>
      </c>
      <c r="G42" s="16">
        <f>COUNT(G23:G39)</f>
        <v>15</v>
      </c>
      <c r="I42" s="16">
        <f>COUNT(I23:I39)</f>
        <v>15</v>
      </c>
      <c r="K42">
        <f>SUM(K23:K40)</f>
        <v>2</v>
      </c>
      <c r="M42" s="9">
        <f>M41+1</f>
        <v>37</v>
      </c>
      <c r="N42" s="10">
        <f t="shared" si="2"/>
        <v>42324</v>
      </c>
      <c r="O42" s="10" t="s">
        <v>7</v>
      </c>
      <c r="P42" s="10"/>
      <c r="Q42" s="9">
        <f>Q40+1</f>
        <v>26</v>
      </c>
      <c r="R42" s="10">
        <f>R39+7</f>
        <v>42325</v>
      </c>
      <c r="S42" s="16" t="s">
        <v>8</v>
      </c>
      <c r="T42" s="9"/>
      <c r="U42" s="10"/>
    </row>
    <row r="43" spans="1:23" x14ac:dyDescent="0.25">
      <c r="A43" s="69">
        <f>SUM(A42:I42)</f>
        <v>73</v>
      </c>
      <c r="B43" s="70" t="s">
        <v>37</v>
      </c>
      <c r="C43" s="69"/>
      <c r="D43" s="93" t="s">
        <v>39</v>
      </c>
      <c r="E43" s="93"/>
      <c r="F43">
        <f>A43+K42</f>
        <v>75</v>
      </c>
      <c r="M43" s="9">
        <f t="shared" ref="M43:M45" si="12">M42+1</f>
        <v>38</v>
      </c>
      <c r="N43" s="10">
        <f t="shared" si="2"/>
        <v>42326</v>
      </c>
      <c r="O43" s="10" t="s">
        <v>2</v>
      </c>
      <c r="P43" s="10"/>
      <c r="Q43" s="9">
        <f>Q42+1</f>
        <v>27</v>
      </c>
      <c r="R43" s="10">
        <f>R40+7</f>
        <v>42327</v>
      </c>
      <c r="S43" s="9" t="s">
        <v>3</v>
      </c>
      <c r="T43" s="9"/>
      <c r="U43" s="10"/>
    </row>
    <row r="44" spans="1:23" x14ac:dyDescent="0.25">
      <c r="A44" s="75"/>
      <c r="B44" s="60"/>
      <c r="C44" s="75" t="s">
        <v>34</v>
      </c>
      <c r="D44" t="s">
        <v>41</v>
      </c>
      <c r="F44">
        <v>5</v>
      </c>
      <c r="M44" s="9">
        <f t="shared" si="12"/>
        <v>39</v>
      </c>
      <c r="N44" s="10">
        <f t="shared" si="2"/>
        <v>42328</v>
      </c>
      <c r="O44" s="10" t="s">
        <v>4</v>
      </c>
      <c r="P44" s="10"/>
      <c r="R44" s="10"/>
      <c r="S44" s="9"/>
      <c r="T44" s="9"/>
      <c r="U44" s="10"/>
    </row>
    <row r="45" spans="1:23" x14ac:dyDescent="0.25">
      <c r="A45" s="4"/>
      <c r="B45" s="3"/>
      <c r="C45" s="4"/>
      <c r="D45" s="3" t="s">
        <v>40</v>
      </c>
      <c r="F45">
        <f>SUM(F43:F44)</f>
        <v>80</v>
      </c>
      <c r="M45" s="9">
        <f t="shared" si="12"/>
        <v>40</v>
      </c>
      <c r="N45" s="10">
        <f t="shared" si="2"/>
        <v>42331</v>
      </c>
      <c r="O45" s="10" t="s">
        <v>7</v>
      </c>
      <c r="P45" s="10"/>
      <c r="Q45" s="9">
        <f>Q43+1</f>
        <v>28</v>
      </c>
      <c r="R45" s="10">
        <f>R42+7</f>
        <v>42332</v>
      </c>
      <c r="S45" s="9" t="s">
        <v>8</v>
      </c>
      <c r="T45" s="9"/>
      <c r="U45" s="10"/>
      <c r="W45" s="9"/>
    </row>
    <row r="46" spans="1:23" x14ac:dyDescent="0.25">
      <c r="A46" s="68" t="s">
        <v>34</v>
      </c>
      <c r="B46" s="3"/>
      <c r="C46" s="4"/>
      <c r="D46" s="3"/>
      <c r="M46" s="9"/>
      <c r="N46" s="57">
        <f t="shared" si="2"/>
        <v>42333</v>
      </c>
      <c r="O46" s="10" t="s">
        <v>2</v>
      </c>
      <c r="P46" s="10"/>
      <c r="Q46" s="9"/>
      <c r="R46" s="12">
        <f>R43+7</f>
        <v>42334</v>
      </c>
      <c r="S46" s="9" t="s">
        <v>3</v>
      </c>
      <c r="T46" s="9"/>
      <c r="U46" s="10"/>
      <c r="W46" s="9"/>
    </row>
    <row r="47" spans="1:23" x14ac:dyDescent="0.25">
      <c r="A47" s="4"/>
      <c r="B47" s="3"/>
      <c r="C47" s="4"/>
      <c r="D47" s="3"/>
      <c r="N47" s="12">
        <f t="shared" si="2"/>
        <v>42335</v>
      </c>
      <c r="O47" s="10" t="s">
        <v>4</v>
      </c>
      <c r="P47" s="10"/>
      <c r="R47" s="10"/>
      <c r="S47" s="9"/>
      <c r="T47" s="9"/>
      <c r="U47" s="10"/>
      <c r="W47" s="9"/>
    </row>
    <row r="48" spans="1:23" x14ac:dyDescent="0.25">
      <c r="A48" s="4"/>
      <c r="B48" s="3"/>
      <c r="C48" s="4"/>
      <c r="D48" s="3"/>
      <c r="M48" s="9">
        <f>M45+1</f>
        <v>41</v>
      </c>
      <c r="N48" s="10">
        <f t="shared" si="2"/>
        <v>42338</v>
      </c>
      <c r="O48" s="10" t="s">
        <v>7</v>
      </c>
      <c r="P48" s="10"/>
      <c r="Q48" s="9">
        <f>Q45+1</f>
        <v>29</v>
      </c>
      <c r="R48" s="10">
        <f>R45+7</f>
        <v>42339</v>
      </c>
      <c r="S48" t="s">
        <v>8</v>
      </c>
      <c r="T48" s="9"/>
      <c r="U48" s="10"/>
      <c r="W48" s="9"/>
    </row>
    <row r="49" spans="1:23" x14ac:dyDescent="0.25">
      <c r="A49" s="4"/>
      <c r="B49" s="3"/>
      <c r="C49" s="4"/>
      <c r="D49" s="3"/>
      <c r="M49" s="9">
        <f>M48+1</f>
        <v>42</v>
      </c>
      <c r="N49" s="10">
        <f t="shared" si="2"/>
        <v>42340</v>
      </c>
      <c r="O49" s="10" t="s">
        <v>2</v>
      </c>
      <c r="P49" s="10"/>
      <c r="Q49" s="9">
        <f>Q48+1</f>
        <v>30</v>
      </c>
      <c r="R49" s="10">
        <f>R46+7</f>
        <v>42341</v>
      </c>
      <c r="T49" s="9"/>
      <c r="U49" s="10"/>
      <c r="W49" s="9"/>
    </row>
    <row r="50" spans="1:23" x14ac:dyDescent="0.25">
      <c r="A50" s="4"/>
      <c r="B50" s="3"/>
      <c r="C50" s="4"/>
      <c r="D50" s="3"/>
      <c r="M50" s="39">
        <f>M49+1</f>
        <v>43</v>
      </c>
      <c r="N50" s="10">
        <f>N47+7</f>
        <v>42342</v>
      </c>
      <c r="O50" s="10" t="s">
        <v>4</v>
      </c>
      <c r="P50" s="10"/>
      <c r="T50" s="9"/>
      <c r="U50" s="10"/>
      <c r="W50" s="9"/>
    </row>
    <row r="51" spans="1:23" x14ac:dyDescent="0.25">
      <c r="A51" s="4"/>
      <c r="B51" s="3"/>
      <c r="C51" s="4"/>
      <c r="D51" s="3"/>
      <c r="N51" s="66"/>
      <c r="O51" s="66"/>
      <c r="P51" s="66"/>
      <c r="T51" s="9">
        <f>SUM(T3:T50)</f>
        <v>2</v>
      </c>
      <c r="U51" s="66"/>
      <c r="W51" s="9"/>
    </row>
    <row r="52" spans="1:23" ht="9.9499999999999993" customHeight="1" x14ac:dyDescent="0.25">
      <c r="A52" s="4"/>
      <c r="B52" s="3"/>
      <c r="C52" s="4"/>
      <c r="D52" s="3"/>
      <c r="M52" s="65"/>
      <c r="N52" s="66"/>
      <c r="O52" s="66"/>
      <c r="P52" s="66"/>
      <c r="W52" s="9"/>
    </row>
    <row r="53" spans="1:23" ht="9.6" customHeight="1" x14ac:dyDescent="0.25">
      <c r="A53" s="4"/>
      <c r="B53" s="3"/>
      <c r="C53" s="4"/>
      <c r="D53" s="3"/>
      <c r="M53" s="65"/>
      <c r="N53" s="67"/>
      <c r="O53" s="66"/>
      <c r="P53" s="66"/>
      <c r="W53" s="9"/>
    </row>
    <row r="54" spans="1:23" x14ac:dyDescent="0.25">
      <c r="A54" s="4"/>
      <c r="B54" s="3"/>
      <c r="C54" s="4"/>
      <c r="D54" s="3"/>
      <c r="W54" s="9"/>
    </row>
    <row r="55" spans="1:23" x14ac:dyDescent="0.25">
      <c r="A55" s="4"/>
      <c r="B55" s="3"/>
      <c r="C55" s="4"/>
      <c r="D55" s="2"/>
      <c r="W55" s="9"/>
    </row>
    <row r="56" spans="1:23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V56" s="9"/>
      <c r="W56" s="9"/>
    </row>
    <row r="59" spans="1:23" x14ac:dyDescent="0.25">
      <c r="G59" s="9"/>
      <c r="J59" s="9"/>
      <c r="K59" s="9"/>
    </row>
    <row r="60" spans="1:23" x14ac:dyDescent="0.25">
      <c r="J60" s="9"/>
      <c r="K60" s="9"/>
    </row>
  </sheetData>
  <customSheetViews>
    <customSheetView guid="{72FE4D97-E477-41DD-ADE7-F9DEB1D31C39}" showPageBreaks="1" topLeftCell="A10">
      <selection activeCell="H10" sqref="H10:J11"/>
      <pageMargins left="0.45" right="0.45" top="0.5" bottom="0.5" header="0.3" footer="0.3"/>
      <pageSetup orientation="portrait" r:id="rId1"/>
    </customSheetView>
  </customSheetViews>
  <mergeCells count="9">
    <mergeCell ref="M1:U1"/>
    <mergeCell ref="A21:L21"/>
    <mergeCell ref="D43:E43"/>
    <mergeCell ref="A1:A2"/>
    <mergeCell ref="B1:F1"/>
    <mergeCell ref="H5:J5"/>
    <mergeCell ref="H10:J11"/>
    <mergeCell ref="H7:J8"/>
    <mergeCell ref="H13:J18"/>
  </mergeCells>
  <pageMargins left="0.45" right="0.45" top="0.45" bottom="0.1" header="0.3" footer="0.3"/>
  <pageSetup orientation="portrait" r:id="rId2"/>
  <headerFooter>
    <oddHeader>&amp;F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workbookViewId="0">
      <selection activeCell="C46" sqref="C46"/>
    </sheetView>
  </sheetViews>
  <sheetFormatPr defaultRowHeight="15" x14ac:dyDescent="0.25"/>
  <cols>
    <col min="1" max="1" width="6.85546875" customWidth="1"/>
    <col min="2" max="6" width="10.7109375" bestFit="1" customWidth="1"/>
    <col min="7" max="7" width="7.140625" bestFit="1" customWidth="1"/>
    <col min="9" max="9" width="3" bestFit="1" customWidth="1"/>
    <col min="10" max="10" width="7.28515625" bestFit="1" customWidth="1"/>
    <col min="11" max="11" width="4" bestFit="1" customWidth="1"/>
    <col min="12" max="12" width="7.140625" bestFit="1" customWidth="1"/>
    <col min="13" max="13" width="3" bestFit="1" customWidth="1"/>
    <col min="14" max="14" width="9" customWidth="1"/>
    <col min="15" max="15" width="6.140625" customWidth="1"/>
    <col min="16" max="16" width="3.42578125" customWidth="1"/>
    <col min="17" max="17" width="3" bestFit="1" customWidth="1"/>
    <col min="18" max="18" width="9" customWidth="1"/>
    <col min="19" max="19" width="7.85546875" customWidth="1"/>
    <col min="20" max="20" width="5.5703125" bestFit="1" customWidth="1"/>
    <col min="22" max="22" width="1.85546875" customWidth="1"/>
    <col min="23" max="23" width="2.85546875" customWidth="1"/>
  </cols>
  <sheetData>
    <row r="1" spans="1:21" ht="21" customHeight="1" x14ac:dyDescent="0.25">
      <c r="A1" s="94" t="s">
        <v>42</v>
      </c>
      <c r="B1" s="95" t="s">
        <v>33</v>
      </c>
      <c r="C1" s="95"/>
      <c r="D1" s="95"/>
      <c r="E1" s="95"/>
      <c r="F1" s="95"/>
      <c r="M1" s="89" t="s">
        <v>18</v>
      </c>
      <c r="N1" s="89"/>
      <c r="O1" s="89"/>
      <c r="P1" s="89"/>
      <c r="Q1" s="89"/>
      <c r="R1" s="89"/>
      <c r="S1" s="89"/>
      <c r="T1" s="89"/>
      <c r="U1" s="89"/>
    </row>
    <row r="2" spans="1:21" ht="21" customHeight="1" x14ac:dyDescent="0.25">
      <c r="A2" s="94"/>
      <c r="B2" s="37" t="s">
        <v>0</v>
      </c>
      <c r="C2" s="37" t="s">
        <v>1</v>
      </c>
      <c r="D2" s="37" t="s">
        <v>2</v>
      </c>
      <c r="E2" s="37" t="s">
        <v>3</v>
      </c>
      <c r="F2" s="37" t="s">
        <v>4</v>
      </c>
      <c r="H2" s="6" t="s">
        <v>10</v>
      </c>
      <c r="L2" s="8"/>
      <c r="M2" s="38" t="s">
        <v>12</v>
      </c>
      <c r="N2" s="39" t="s">
        <v>20</v>
      </c>
      <c r="O2" s="39"/>
      <c r="P2" s="39"/>
      <c r="Q2" s="38" t="s">
        <v>12</v>
      </c>
      <c r="R2" s="39" t="s">
        <v>9</v>
      </c>
      <c r="S2" s="9"/>
      <c r="T2" s="38" t="s">
        <v>12</v>
      </c>
      <c r="U2" s="39" t="s">
        <v>26</v>
      </c>
    </row>
    <row r="3" spans="1:21" x14ac:dyDescent="0.25">
      <c r="A3" s="8">
        <v>1</v>
      </c>
      <c r="B3" s="7"/>
      <c r="C3" s="1"/>
      <c r="D3" s="72">
        <v>42375</v>
      </c>
      <c r="E3" s="1">
        <f t="shared" ref="E3:F3" si="0">+D3+1</f>
        <v>42376</v>
      </c>
      <c r="F3" s="1">
        <f t="shared" si="0"/>
        <v>42377</v>
      </c>
      <c r="G3" s="23">
        <f>F3+1</f>
        <v>42378</v>
      </c>
      <c r="H3" s="5" t="s">
        <v>35</v>
      </c>
      <c r="N3" s="10"/>
      <c r="O3" s="10"/>
      <c r="P3" s="10"/>
      <c r="Q3" s="9"/>
      <c r="R3" s="10"/>
      <c r="S3" s="9"/>
      <c r="T3" s="10"/>
      <c r="U3" s="10"/>
    </row>
    <row r="4" spans="1:21" ht="15" customHeight="1" x14ac:dyDescent="0.25">
      <c r="A4" s="8">
        <v>2</v>
      </c>
      <c r="B4" s="7">
        <f>F3+3</f>
        <v>42380</v>
      </c>
      <c r="C4" s="7">
        <f>B4+1</f>
        <v>42381</v>
      </c>
      <c r="D4" s="7">
        <f t="shared" ref="B4:F18" si="1">+D3+7</f>
        <v>42382</v>
      </c>
      <c r="E4" s="7">
        <f t="shared" si="1"/>
        <v>42383</v>
      </c>
      <c r="F4" s="7">
        <f t="shared" si="1"/>
        <v>42384</v>
      </c>
      <c r="G4" s="23"/>
      <c r="H4" s="43" t="s">
        <v>17</v>
      </c>
      <c r="I4" s="43"/>
      <c r="M4" s="9">
        <v>1</v>
      </c>
      <c r="N4" s="74">
        <f>D3</f>
        <v>42375</v>
      </c>
      <c r="O4" s="10" t="s">
        <v>2</v>
      </c>
      <c r="P4" s="10"/>
      <c r="Q4" s="9">
        <v>1</v>
      </c>
      <c r="R4" s="10">
        <f>N4+1</f>
        <v>42376</v>
      </c>
      <c r="S4" s="9" t="s">
        <v>3</v>
      </c>
      <c r="T4" s="9"/>
      <c r="U4" s="10"/>
    </row>
    <row r="5" spans="1:21" x14ac:dyDescent="0.25">
      <c r="A5" s="8">
        <v>3</v>
      </c>
      <c r="B5" s="18">
        <f t="shared" si="1"/>
        <v>42387</v>
      </c>
      <c r="C5" s="7">
        <f t="shared" si="1"/>
        <v>42388</v>
      </c>
      <c r="D5" s="7">
        <f t="shared" si="1"/>
        <v>42389</v>
      </c>
      <c r="E5" s="7">
        <f t="shared" si="1"/>
        <v>42390</v>
      </c>
      <c r="F5" s="7">
        <f t="shared" si="1"/>
        <v>42391</v>
      </c>
      <c r="G5" s="23"/>
      <c r="H5" s="96" t="s">
        <v>16</v>
      </c>
      <c r="I5" s="97"/>
      <c r="J5" s="98"/>
      <c r="K5" s="81"/>
      <c r="M5" s="9">
        <f>M4+1</f>
        <v>2</v>
      </c>
      <c r="N5" s="10">
        <f>N4+2</f>
        <v>42377</v>
      </c>
      <c r="O5" s="10" t="s">
        <v>4</v>
      </c>
      <c r="P5" s="10"/>
      <c r="Q5" s="9"/>
      <c r="R5" s="56"/>
      <c r="S5" s="9"/>
      <c r="T5" s="9">
        <v>0.5</v>
      </c>
      <c r="U5" s="10">
        <f>N5+1</f>
        <v>42378</v>
      </c>
    </row>
    <row r="6" spans="1:21" ht="15" customHeight="1" x14ac:dyDescent="0.25">
      <c r="A6" s="8">
        <v>4</v>
      </c>
      <c r="B6" s="7">
        <f t="shared" si="1"/>
        <v>42394</v>
      </c>
      <c r="C6" s="7">
        <f t="shared" si="1"/>
        <v>42395</v>
      </c>
      <c r="D6" s="7">
        <f t="shared" si="1"/>
        <v>42396</v>
      </c>
      <c r="E6" s="7">
        <f t="shared" si="1"/>
        <v>42397</v>
      </c>
      <c r="F6" s="7">
        <f t="shared" si="1"/>
        <v>42398</v>
      </c>
      <c r="G6" s="23"/>
      <c r="M6" s="9">
        <f t="shared" ref="M6:M49" si="2">M5+1</f>
        <v>3</v>
      </c>
      <c r="N6" s="10">
        <f>N5+3</f>
        <v>42380</v>
      </c>
      <c r="O6" s="10" t="s">
        <v>7</v>
      </c>
      <c r="P6" s="10"/>
      <c r="Q6" s="9">
        <f>Q4+1</f>
        <v>2</v>
      </c>
      <c r="R6" s="56">
        <f>N6+1</f>
        <v>42381</v>
      </c>
      <c r="S6" s="9" t="s">
        <v>8</v>
      </c>
      <c r="T6" s="9"/>
      <c r="U6" s="10"/>
    </row>
    <row r="7" spans="1:21" ht="15" customHeight="1" x14ac:dyDescent="0.25">
      <c r="A7" s="8">
        <v>5</v>
      </c>
      <c r="B7" s="7">
        <f t="shared" si="1"/>
        <v>42401</v>
      </c>
      <c r="C7" s="7">
        <f t="shared" si="1"/>
        <v>42402</v>
      </c>
      <c r="D7" s="7">
        <f t="shared" si="1"/>
        <v>42403</v>
      </c>
      <c r="E7" s="7">
        <f t="shared" si="1"/>
        <v>42404</v>
      </c>
      <c r="F7" s="7">
        <f t="shared" si="1"/>
        <v>42405</v>
      </c>
      <c r="G7" s="23">
        <f>F7+1</f>
        <v>42406</v>
      </c>
      <c r="H7" s="105" t="s">
        <v>14</v>
      </c>
      <c r="I7" s="106"/>
      <c r="J7" s="107"/>
      <c r="K7" s="82"/>
      <c r="M7" s="9">
        <f t="shared" si="2"/>
        <v>4</v>
      </c>
      <c r="N7" s="10">
        <f>N4+7</f>
        <v>42382</v>
      </c>
      <c r="O7" s="10" t="s">
        <v>2</v>
      </c>
      <c r="P7" s="10"/>
      <c r="Q7" s="9">
        <f>Q6+1</f>
        <v>3</v>
      </c>
      <c r="R7" s="10">
        <f>N7+1</f>
        <v>42383</v>
      </c>
      <c r="S7" s="9" t="s">
        <v>3</v>
      </c>
      <c r="T7" s="9"/>
      <c r="U7" s="10"/>
    </row>
    <row r="8" spans="1:21" x14ac:dyDescent="0.25">
      <c r="A8" s="8">
        <v>6</v>
      </c>
      <c r="B8" s="7">
        <f t="shared" si="1"/>
        <v>42408</v>
      </c>
      <c r="C8" s="7">
        <f t="shared" si="1"/>
        <v>42409</v>
      </c>
      <c r="D8" s="7">
        <f t="shared" si="1"/>
        <v>42410</v>
      </c>
      <c r="E8" s="7">
        <f t="shared" si="1"/>
        <v>42411</v>
      </c>
      <c r="F8" s="7">
        <f t="shared" si="1"/>
        <v>42412</v>
      </c>
      <c r="G8" s="23"/>
      <c r="H8" s="108"/>
      <c r="I8" s="109"/>
      <c r="J8" s="110"/>
      <c r="K8" s="82"/>
      <c r="M8" s="9">
        <f t="shared" si="2"/>
        <v>5</v>
      </c>
      <c r="N8" s="10">
        <f>N5+7</f>
        <v>42384</v>
      </c>
      <c r="O8" s="10" t="s">
        <v>4</v>
      </c>
      <c r="P8" s="10"/>
      <c r="Q8" s="9"/>
      <c r="R8" s="10"/>
      <c r="S8" s="9"/>
      <c r="T8" s="9"/>
      <c r="U8" s="10"/>
    </row>
    <row r="9" spans="1:21" x14ac:dyDescent="0.25">
      <c r="A9" s="8">
        <v>7</v>
      </c>
      <c r="B9" s="7">
        <f t="shared" si="1"/>
        <v>42415</v>
      </c>
      <c r="C9" s="7">
        <f t="shared" si="1"/>
        <v>42416</v>
      </c>
      <c r="D9" s="7">
        <f t="shared" si="1"/>
        <v>42417</v>
      </c>
      <c r="E9" s="7">
        <f t="shared" si="1"/>
        <v>42418</v>
      </c>
      <c r="F9" s="7">
        <f t="shared" si="1"/>
        <v>42419</v>
      </c>
      <c r="G9" s="23"/>
      <c r="M9" s="9"/>
      <c r="N9" s="12">
        <f t="shared" ref="N9:N49" si="3">N6+7</f>
        <v>42387</v>
      </c>
      <c r="O9" s="10" t="s">
        <v>7</v>
      </c>
      <c r="P9" s="10"/>
      <c r="Q9" s="9">
        <f>Q7+1</f>
        <v>4</v>
      </c>
      <c r="R9" s="10">
        <f>R6+7</f>
        <v>42388</v>
      </c>
      <c r="S9" s="9" t="s">
        <v>8</v>
      </c>
      <c r="T9" s="9"/>
      <c r="U9" s="10"/>
    </row>
    <row r="10" spans="1:21" ht="15" customHeight="1" x14ac:dyDescent="0.25">
      <c r="A10" s="8">
        <v>8</v>
      </c>
      <c r="B10" s="7">
        <f t="shared" si="1"/>
        <v>42422</v>
      </c>
      <c r="C10" s="7">
        <f t="shared" si="1"/>
        <v>42423</v>
      </c>
      <c r="D10" s="7">
        <f t="shared" si="1"/>
        <v>42424</v>
      </c>
      <c r="E10" s="7">
        <f t="shared" si="1"/>
        <v>42425</v>
      </c>
      <c r="F10" s="7">
        <f t="shared" si="1"/>
        <v>42426</v>
      </c>
      <c r="G10" s="23"/>
      <c r="H10" s="99" t="s">
        <v>15</v>
      </c>
      <c r="I10" s="100"/>
      <c r="J10" s="101"/>
      <c r="K10" s="83"/>
      <c r="M10" s="9">
        <f>M8+1</f>
        <v>6</v>
      </c>
      <c r="N10" s="10">
        <f t="shared" si="3"/>
        <v>42389</v>
      </c>
      <c r="O10" s="10" t="s">
        <v>2</v>
      </c>
      <c r="P10" s="10"/>
      <c r="Q10" s="9">
        <f>Q9+1</f>
        <v>5</v>
      </c>
      <c r="R10" s="10">
        <f>R7+7</f>
        <v>42390</v>
      </c>
      <c r="S10" s="9" t="s">
        <v>3</v>
      </c>
      <c r="T10" s="9"/>
      <c r="U10" s="10"/>
    </row>
    <row r="11" spans="1:21" x14ac:dyDescent="0.25">
      <c r="A11" s="8">
        <v>9</v>
      </c>
      <c r="B11" s="7">
        <f t="shared" si="1"/>
        <v>42429</v>
      </c>
      <c r="C11" s="7">
        <f t="shared" si="1"/>
        <v>42430</v>
      </c>
      <c r="D11" s="7">
        <f t="shared" si="1"/>
        <v>42431</v>
      </c>
      <c r="E11" s="7">
        <f t="shared" si="1"/>
        <v>42432</v>
      </c>
      <c r="F11" s="7">
        <f t="shared" si="1"/>
        <v>42433</v>
      </c>
      <c r="G11" s="23">
        <f>F11+1</f>
        <v>42434</v>
      </c>
      <c r="H11" s="102"/>
      <c r="I11" s="103"/>
      <c r="J11" s="104"/>
      <c r="K11" s="83"/>
      <c r="M11" s="9">
        <f t="shared" si="2"/>
        <v>7</v>
      </c>
      <c r="N11" s="10">
        <f t="shared" si="3"/>
        <v>42391</v>
      </c>
      <c r="O11" s="10" t="s">
        <v>4</v>
      </c>
      <c r="P11" s="10"/>
      <c r="Q11" s="9"/>
      <c r="R11" s="10"/>
      <c r="S11" s="9"/>
      <c r="T11" s="9"/>
      <c r="U11" s="10"/>
    </row>
    <row r="12" spans="1:21" ht="15" customHeight="1" x14ac:dyDescent="0.25">
      <c r="A12" s="8">
        <v>10</v>
      </c>
      <c r="B12" s="18">
        <f t="shared" si="1"/>
        <v>42436</v>
      </c>
      <c r="C12" s="18">
        <f t="shared" si="1"/>
        <v>42437</v>
      </c>
      <c r="D12" s="18">
        <f t="shared" si="1"/>
        <v>42438</v>
      </c>
      <c r="E12" s="18">
        <f t="shared" si="1"/>
        <v>42439</v>
      </c>
      <c r="F12" s="18">
        <f t="shared" si="1"/>
        <v>42440</v>
      </c>
      <c r="G12" s="23"/>
      <c r="M12" s="9">
        <f t="shared" si="2"/>
        <v>8</v>
      </c>
      <c r="N12" s="10">
        <f t="shared" si="3"/>
        <v>42394</v>
      </c>
      <c r="O12" s="10" t="s">
        <v>7</v>
      </c>
      <c r="P12" s="10"/>
      <c r="Q12" s="9">
        <f>Q10+1</f>
        <v>6</v>
      </c>
      <c r="R12" s="10">
        <f>R9+7</f>
        <v>42395</v>
      </c>
      <c r="S12" s="9" t="s">
        <v>8</v>
      </c>
      <c r="T12" s="9"/>
      <c r="U12" s="10"/>
    </row>
    <row r="13" spans="1:21" x14ac:dyDescent="0.25">
      <c r="A13" s="8">
        <v>11</v>
      </c>
      <c r="B13" s="7">
        <f t="shared" si="1"/>
        <v>42443</v>
      </c>
      <c r="C13" s="7">
        <f t="shared" si="1"/>
        <v>42444</v>
      </c>
      <c r="D13" s="7">
        <f t="shared" si="1"/>
        <v>42445</v>
      </c>
      <c r="E13" s="7">
        <f t="shared" si="1"/>
        <v>42446</v>
      </c>
      <c r="F13" s="7">
        <f t="shared" si="1"/>
        <v>42447</v>
      </c>
      <c r="G13" s="23"/>
      <c r="H13" s="111" t="s">
        <v>13</v>
      </c>
      <c r="I13" s="112"/>
      <c r="J13" s="113"/>
      <c r="K13" s="79"/>
      <c r="M13" s="9">
        <f t="shared" si="2"/>
        <v>9</v>
      </c>
      <c r="N13" s="10">
        <f t="shared" si="3"/>
        <v>42396</v>
      </c>
      <c r="O13" s="10" t="s">
        <v>2</v>
      </c>
      <c r="P13" s="10"/>
      <c r="Q13" s="9">
        <f>Q12+1</f>
        <v>7</v>
      </c>
      <c r="R13" s="10">
        <f>R10+7</f>
        <v>42397</v>
      </c>
      <c r="S13" s="9" t="s">
        <v>3</v>
      </c>
    </row>
    <row r="14" spans="1:21" x14ac:dyDescent="0.25">
      <c r="A14" s="8">
        <v>12</v>
      </c>
      <c r="B14" s="7">
        <f t="shared" si="1"/>
        <v>42450</v>
      </c>
      <c r="C14" s="7">
        <f t="shared" si="1"/>
        <v>42451</v>
      </c>
      <c r="D14" s="59">
        <f t="shared" si="1"/>
        <v>42452</v>
      </c>
      <c r="E14" s="7">
        <f t="shared" si="1"/>
        <v>42453</v>
      </c>
      <c r="F14" s="7">
        <f t="shared" si="1"/>
        <v>42454</v>
      </c>
      <c r="G14" s="23"/>
      <c r="H14" s="114"/>
      <c r="I14" s="115"/>
      <c r="J14" s="116"/>
      <c r="K14" s="79"/>
      <c r="M14" s="9">
        <f t="shared" si="2"/>
        <v>10</v>
      </c>
      <c r="N14" s="10">
        <f t="shared" si="3"/>
        <v>42398</v>
      </c>
      <c r="O14" s="10" t="s">
        <v>4</v>
      </c>
      <c r="P14" s="10"/>
      <c r="Q14" s="9"/>
      <c r="R14" s="10"/>
      <c r="S14" s="9"/>
      <c r="T14" s="9"/>
      <c r="U14" s="10"/>
    </row>
    <row r="15" spans="1:21" x14ac:dyDescent="0.25">
      <c r="A15" s="8">
        <v>13</v>
      </c>
      <c r="B15" s="7">
        <f t="shared" si="1"/>
        <v>42457</v>
      </c>
      <c r="C15" s="7">
        <f t="shared" si="1"/>
        <v>42458</v>
      </c>
      <c r="D15" s="7">
        <f t="shared" si="1"/>
        <v>42459</v>
      </c>
      <c r="E15" s="7">
        <f t="shared" si="1"/>
        <v>42460</v>
      </c>
      <c r="F15" s="7">
        <f t="shared" si="1"/>
        <v>42461</v>
      </c>
      <c r="G15" s="23"/>
      <c r="H15" s="114"/>
      <c r="I15" s="115"/>
      <c r="J15" s="116"/>
      <c r="K15" s="79"/>
      <c r="M15" s="9">
        <f t="shared" si="2"/>
        <v>11</v>
      </c>
      <c r="N15" s="10">
        <f t="shared" si="3"/>
        <v>42401</v>
      </c>
      <c r="O15" s="10" t="s">
        <v>7</v>
      </c>
      <c r="P15" s="10"/>
      <c r="Q15" s="9">
        <f>Q13+1</f>
        <v>8</v>
      </c>
      <c r="R15" s="10">
        <f>R12+7</f>
        <v>42402</v>
      </c>
      <c r="S15" s="9" t="s">
        <v>8</v>
      </c>
      <c r="T15" s="9"/>
      <c r="U15" s="10"/>
    </row>
    <row r="16" spans="1:21" x14ac:dyDescent="0.25">
      <c r="A16" s="8">
        <v>14</v>
      </c>
      <c r="B16" s="7">
        <f t="shared" si="1"/>
        <v>42464</v>
      </c>
      <c r="C16" s="7">
        <f t="shared" si="1"/>
        <v>42465</v>
      </c>
      <c r="D16" s="7">
        <f t="shared" si="1"/>
        <v>42466</v>
      </c>
      <c r="E16" s="7">
        <f t="shared" si="1"/>
        <v>42467</v>
      </c>
      <c r="F16" s="7">
        <f t="shared" si="1"/>
        <v>42468</v>
      </c>
      <c r="G16" s="23">
        <f>F16+1</f>
        <v>42469</v>
      </c>
      <c r="H16" s="114"/>
      <c r="I16" s="115"/>
      <c r="J16" s="116"/>
      <c r="K16" s="79"/>
      <c r="M16" s="9">
        <f t="shared" si="2"/>
        <v>12</v>
      </c>
      <c r="N16" s="10">
        <f t="shared" si="3"/>
        <v>42403</v>
      </c>
      <c r="O16" s="10" t="s">
        <v>2</v>
      </c>
      <c r="P16" s="10"/>
      <c r="Q16" s="9">
        <f>Q15+1</f>
        <v>9</v>
      </c>
      <c r="R16" s="10">
        <f>R13+7</f>
        <v>42404</v>
      </c>
      <c r="S16" s="9" t="s">
        <v>3</v>
      </c>
      <c r="T16" s="9"/>
      <c r="U16" s="10"/>
    </row>
    <row r="17" spans="1:25" x14ac:dyDescent="0.25">
      <c r="A17" s="8">
        <v>15</v>
      </c>
      <c r="B17" s="7">
        <f t="shared" si="1"/>
        <v>42471</v>
      </c>
      <c r="C17" s="7">
        <f t="shared" si="1"/>
        <v>42472</v>
      </c>
      <c r="D17" s="73">
        <f t="shared" si="1"/>
        <v>42473</v>
      </c>
      <c r="E17" s="7">
        <f t="shared" si="1"/>
        <v>42474</v>
      </c>
      <c r="F17" s="7">
        <f t="shared" si="1"/>
        <v>42475</v>
      </c>
      <c r="G17" s="23"/>
      <c r="H17" s="114"/>
      <c r="I17" s="115"/>
      <c r="J17" s="116"/>
      <c r="K17" s="79"/>
      <c r="M17" s="9">
        <f t="shared" si="2"/>
        <v>13</v>
      </c>
      <c r="N17" s="10">
        <f t="shared" si="3"/>
        <v>42405</v>
      </c>
      <c r="O17" s="10" t="s">
        <v>4</v>
      </c>
      <c r="P17" s="10"/>
      <c r="Q17" s="9"/>
      <c r="R17" s="10"/>
      <c r="S17" s="9"/>
      <c r="T17" s="9">
        <v>0.5</v>
      </c>
      <c r="U17" s="10">
        <f>N17+1</f>
        <v>42406</v>
      </c>
    </row>
    <row r="18" spans="1:25" x14ac:dyDescent="0.25">
      <c r="A18" s="8">
        <v>16</v>
      </c>
      <c r="B18" s="7">
        <f t="shared" si="1"/>
        <v>42478</v>
      </c>
      <c r="C18" s="7">
        <f t="shared" si="1"/>
        <v>42479</v>
      </c>
      <c r="D18" s="7">
        <f t="shared" si="1"/>
        <v>42480</v>
      </c>
      <c r="E18" s="7">
        <f t="shared" si="1"/>
        <v>42481</v>
      </c>
      <c r="F18" s="7">
        <f t="shared" si="1"/>
        <v>42482</v>
      </c>
      <c r="G18" s="23"/>
      <c r="H18" s="117"/>
      <c r="I18" s="118"/>
      <c r="J18" s="119"/>
      <c r="K18" s="79"/>
      <c r="M18" s="9">
        <f t="shared" si="2"/>
        <v>14</v>
      </c>
      <c r="N18" s="10">
        <f t="shared" si="3"/>
        <v>42408</v>
      </c>
      <c r="O18" s="10" t="s">
        <v>7</v>
      </c>
      <c r="P18" s="10"/>
      <c r="Q18" s="9">
        <f>Q16+1</f>
        <v>10</v>
      </c>
      <c r="R18" s="10">
        <f>R15+7</f>
        <v>42409</v>
      </c>
      <c r="S18" s="9" t="s">
        <v>8</v>
      </c>
      <c r="T18" s="9"/>
      <c r="U18" s="10"/>
    </row>
    <row r="19" spans="1:25" x14ac:dyDescent="0.25">
      <c r="A19" s="46" t="s">
        <v>34</v>
      </c>
      <c r="B19" s="7">
        <f>B18+7</f>
        <v>42485</v>
      </c>
      <c r="C19" s="47">
        <f t="shared" ref="C19:F19" si="4">C18+7</f>
        <v>42486</v>
      </c>
      <c r="D19" s="47">
        <f t="shared" si="4"/>
        <v>42487</v>
      </c>
      <c r="E19" s="47">
        <f t="shared" si="4"/>
        <v>42488</v>
      </c>
      <c r="F19" s="47">
        <f t="shared" si="4"/>
        <v>42489</v>
      </c>
      <c r="G19" s="24">
        <f>F19+1</f>
        <v>42490</v>
      </c>
      <c r="M19" s="9">
        <f t="shared" si="2"/>
        <v>15</v>
      </c>
      <c r="N19" s="10">
        <f t="shared" si="3"/>
        <v>42410</v>
      </c>
      <c r="O19" s="10" t="s">
        <v>2</v>
      </c>
      <c r="P19" s="10"/>
      <c r="Q19" s="9">
        <f>Q18+1</f>
        <v>11</v>
      </c>
      <c r="R19" s="10">
        <f>R16+7</f>
        <v>42411</v>
      </c>
      <c r="S19" s="9" t="s">
        <v>3</v>
      </c>
      <c r="T19" s="9"/>
      <c r="U19" s="10"/>
    </row>
    <row r="20" spans="1:25" x14ac:dyDescent="0.25">
      <c r="B20" s="1"/>
      <c r="M20" s="9">
        <f t="shared" si="2"/>
        <v>16</v>
      </c>
      <c r="N20" s="10">
        <f t="shared" si="3"/>
        <v>42412</v>
      </c>
      <c r="O20" s="10" t="s">
        <v>4</v>
      </c>
      <c r="P20" s="10"/>
      <c r="Q20" s="9"/>
      <c r="R20" s="10"/>
      <c r="S20" s="9"/>
      <c r="T20" s="9"/>
      <c r="U20" s="10"/>
      <c r="Y20" s="15"/>
    </row>
    <row r="21" spans="1:25" ht="15.75" x14ac:dyDescent="0.25">
      <c r="A21" s="90" t="s">
        <v>19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2"/>
      <c r="M21" s="9">
        <f t="shared" si="2"/>
        <v>17</v>
      </c>
      <c r="N21" s="10">
        <f t="shared" si="3"/>
        <v>42415</v>
      </c>
      <c r="O21" s="10" t="s">
        <v>7</v>
      </c>
      <c r="P21" s="10"/>
      <c r="Q21" s="9">
        <f>Q19+1</f>
        <v>12</v>
      </c>
      <c r="R21" s="10">
        <f>R18+7</f>
        <v>42416</v>
      </c>
      <c r="S21" s="9" t="s">
        <v>8</v>
      </c>
      <c r="T21" s="9"/>
      <c r="U21" s="10"/>
    </row>
    <row r="22" spans="1:25" x14ac:dyDescent="0.25">
      <c r="A22" s="40" t="s">
        <v>12</v>
      </c>
      <c r="B22" s="41" t="s">
        <v>0</v>
      </c>
      <c r="C22" s="40" t="s">
        <v>12</v>
      </c>
      <c r="D22" s="42" t="s">
        <v>1</v>
      </c>
      <c r="E22" s="40" t="s">
        <v>12</v>
      </c>
      <c r="F22" s="42" t="s">
        <v>5</v>
      </c>
      <c r="G22" s="40" t="s">
        <v>12</v>
      </c>
      <c r="H22" s="42" t="s">
        <v>6</v>
      </c>
      <c r="I22" s="40" t="s">
        <v>12</v>
      </c>
      <c r="J22" s="42" t="s">
        <v>11</v>
      </c>
      <c r="K22" s="40" t="s">
        <v>12</v>
      </c>
      <c r="L22" s="88" t="s">
        <v>22</v>
      </c>
      <c r="M22" s="9">
        <f t="shared" si="2"/>
        <v>18</v>
      </c>
      <c r="N22" s="10">
        <f t="shared" si="3"/>
        <v>42417</v>
      </c>
      <c r="O22" s="10" t="s">
        <v>2</v>
      </c>
      <c r="P22" s="10"/>
      <c r="Q22" s="9">
        <f>Q21+1</f>
        <v>13</v>
      </c>
      <c r="R22" s="10">
        <f>R19+7</f>
        <v>42418</v>
      </c>
      <c r="S22" s="9" t="s">
        <v>3</v>
      </c>
      <c r="T22" s="9"/>
      <c r="U22" s="10"/>
      <c r="W22" s="17"/>
      <c r="X22" s="17"/>
    </row>
    <row r="23" spans="1:25" x14ac:dyDescent="0.25">
      <c r="A23" s="19"/>
      <c r="B23" s="30"/>
      <c r="C23" s="19"/>
      <c r="D23" s="23"/>
      <c r="E23" s="19">
        <v>1</v>
      </c>
      <c r="F23" s="20">
        <f>D3</f>
        <v>42375</v>
      </c>
      <c r="G23" s="19">
        <v>1</v>
      </c>
      <c r="H23" s="23">
        <f t="shared" ref="H23:H38" si="5">+F23+1</f>
        <v>42376</v>
      </c>
      <c r="I23" s="19">
        <v>1</v>
      </c>
      <c r="J23" s="23">
        <f t="shared" ref="J23:J38" si="6">+H23+1</f>
        <v>42377</v>
      </c>
      <c r="K23" s="86">
        <v>0.5</v>
      </c>
      <c r="L23" s="61">
        <f>J23+1</f>
        <v>42378</v>
      </c>
      <c r="M23" s="9">
        <f t="shared" si="2"/>
        <v>19</v>
      </c>
      <c r="N23" s="10">
        <f t="shared" si="3"/>
        <v>42419</v>
      </c>
      <c r="O23" s="10" t="s">
        <v>4</v>
      </c>
      <c r="P23" s="10"/>
      <c r="Q23" s="9"/>
      <c r="R23" s="10"/>
      <c r="S23" s="9"/>
      <c r="T23" s="9"/>
      <c r="U23" s="10"/>
      <c r="W23" s="17"/>
      <c r="X23" s="17"/>
    </row>
    <row r="24" spans="1:25" x14ac:dyDescent="0.25">
      <c r="A24" s="19">
        <v>1</v>
      </c>
      <c r="B24" s="64">
        <f>J23+3</f>
        <v>42380</v>
      </c>
      <c r="C24" s="19">
        <f>C23+1</f>
        <v>1</v>
      </c>
      <c r="D24" s="23">
        <f t="shared" ref="D24:D38" si="7">+B24+1</f>
        <v>42381</v>
      </c>
      <c r="E24" s="19">
        <f>E23+1</f>
        <v>2</v>
      </c>
      <c r="F24" s="23">
        <f t="shared" ref="F24:F38" si="8">+D24+1</f>
        <v>42382</v>
      </c>
      <c r="G24" s="19">
        <f>G23+1</f>
        <v>2</v>
      </c>
      <c r="H24" s="23">
        <f t="shared" si="5"/>
        <v>42383</v>
      </c>
      <c r="I24" s="19">
        <f>I23+1</f>
        <v>2</v>
      </c>
      <c r="J24" s="23">
        <f t="shared" si="6"/>
        <v>42384</v>
      </c>
      <c r="K24" s="86"/>
      <c r="L24" s="84"/>
      <c r="M24" s="9">
        <f t="shared" si="2"/>
        <v>20</v>
      </c>
      <c r="N24" s="10">
        <f t="shared" si="3"/>
        <v>42422</v>
      </c>
      <c r="O24" s="10" t="s">
        <v>7</v>
      </c>
      <c r="P24" s="10"/>
      <c r="Q24" s="9">
        <f>Q22+1</f>
        <v>14</v>
      </c>
      <c r="R24" s="10">
        <f>R21+7</f>
        <v>42423</v>
      </c>
      <c r="S24" s="9" t="s">
        <v>8</v>
      </c>
      <c r="T24" s="9"/>
      <c r="U24" s="10"/>
      <c r="W24" s="9"/>
      <c r="X24" s="13"/>
    </row>
    <row r="25" spans="1:25" x14ac:dyDescent="0.25">
      <c r="A25" s="19"/>
      <c r="B25" s="29">
        <f t="shared" ref="B25:B38" si="9">+B24+7</f>
        <v>42387</v>
      </c>
      <c r="C25" s="19">
        <f t="shared" ref="C25:I34" si="10">C24+1</f>
        <v>2</v>
      </c>
      <c r="D25" s="23">
        <f t="shared" si="7"/>
        <v>42388</v>
      </c>
      <c r="E25" s="19">
        <f t="shared" si="10"/>
        <v>3</v>
      </c>
      <c r="F25" s="23">
        <f t="shared" si="8"/>
        <v>42389</v>
      </c>
      <c r="G25" s="19">
        <f t="shared" si="10"/>
        <v>3</v>
      </c>
      <c r="H25" s="23">
        <f t="shared" si="5"/>
        <v>42390</v>
      </c>
      <c r="I25" s="19">
        <f t="shared" si="10"/>
        <v>3</v>
      </c>
      <c r="J25" s="23">
        <f t="shared" si="6"/>
        <v>42391</v>
      </c>
      <c r="K25" s="86"/>
      <c r="L25" s="84"/>
      <c r="M25" s="9">
        <f t="shared" si="2"/>
        <v>21</v>
      </c>
      <c r="N25" s="10">
        <f t="shared" si="3"/>
        <v>42424</v>
      </c>
      <c r="O25" s="10" t="s">
        <v>2</v>
      </c>
      <c r="P25" s="10"/>
      <c r="Q25" s="9">
        <f>Q24+1</f>
        <v>15</v>
      </c>
      <c r="R25" s="10">
        <f>R22+7</f>
        <v>42425</v>
      </c>
      <c r="S25" s="9" t="s">
        <v>3</v>
      </c>
      <c r="T25" s="9"/>
      <c r="U25" s="10"/>
      <c r="W25" s="9"/>
    </row>
    <row r="26" spans="1:25" x14ac:dyDescent="0.25">
      <c r="A26" s="19">
        <f>A24+1</f>
        <v>2</v>
      </c>
      <c r="B26" s="30">
        <f t="shared" si="9"/>
        <v>42394</v>
      </c>
      <c r="C26" s="19">
        <f t="shared" si="10"/>
        <v>3</v>
      </c>
      <c r="D26" s="23">
        <f t="shared" si="7"/>
        <v>42395</v>
      </c>
      <c r="E26" s="19">
        <f t="shared" si="10"/>
        <v>4</v>
      </c>
      <c r="F26" s="23">
        <f t="shared" si="8"/>
        <v>42396</v>
      </c>
      <c r="G26" s="19">
        <f t="shared" si="10"/>
        <v>4</v>
      </c>
      <c r="H26" s="23">
        <f t="shared" si="5"/>
        <v>42397</v>
      </c>
      <c r="I26" s="19">
        <f t="shared" si="10"/>
        <v>4</v>
      </c>
      <c r="J26" s="23">
        <f t="shared" si="6"/>
        <v>42398</v>
      </c>
      <c r="K26" s="86"/>
      <c r="L26" s="61"/>
      <c r="M26" s="9">
        <f t="shared" si="2"/>
        <v>22</v>
      </c>
      <c r="N26" s="10">
        <f t="shared" si="3"/>
        <v>42426</v>
      </c>
      <c r="O26" s="10" t="s">
        <v>4</v>
      </c>
      <c r="P26" s="10"/>
      <c r="Q26" s="9"/>
      <c r="R26" s="10"/>
      <c r="S26" s="9"/>
      <c r="T26" s="9"/>
      <c r="U26" s="10"/>
      <c r="W26" s="9"/>
      <c r="X26" s="14"/>
    </row>
    <row r="27" spans="1:25" x14ac:dyDescent="0.25">
      <c r="A27" s="19">
        <f>A26+1</f>
        <v>3</v>
      </c>
      <c r="B27" s="30">
        <f t="shared" si="9"/>
        <v>42401</v>
      </c>
      <c r="C27" s="19">
        <f t="shared" si="10"/>
        <v>4</v>
      </c>
      <c r="D27" s="23">
        <f t="shared" si="7"/>
        <v>42402</v>
      </c>
      <c r="E27" s="19">
        <f t="shared" si="10"/>
        <v>5</v>
      </c>
      <c r="F27" s="23">
        <f t="shared" si="8"/>
        <v>42403</v>
      </c>
      <c r="G27" s="19">
        <f t="shared" si="10"/>
        <v>5</v>
      </c>
      <c r="H27" s="23">
        <f t="shared" si="5"/>
        <v>42404</v>
      </c>
      <c r="I27" s="19">
        <f t="shared" si="10"/>
        <v>5</v>
      </c>
      <c r="J27" s="23">
        <f t="shared" si="6"/>
        <v>42405</v>
      </c>
      <c r="K27" s="86">
        <v>0.5</v>
      </c>
      <c r="L27" s="61">
        <f>J27+1</f>
        <v>42406</v>
      </c>
      <c r="M27" s="9">
        <f t="shared" si="2"/>
        <v>23</v>
      </c>
      <c r="N27" s="10">
        <f t="shared" si="3"/>
        <v>42429</v>
      </c>
      <c r="O27" s="10" t="s">
        <v>7</v>
      </c>
      <c r="P27" s="10"/>
      <c r="Q27" s="9">
        <f>Q25+1</f>
        <v>16</v>
      </c>
      <c r="R27" s="10">
        <f>R24+7</f>
        <v>42430</v>
      </c>
      <c r="S27" s="9" t="s">
        <v>8</v>
      </c>
      <c r="T27" s="9"/>
      <c r="U27" s="10"/>
      <c r="W27" s="9"/>
    </row>
    <row r="28" spans="1:25" x14ac:dyDescent="0.25">
      <c r="A28" s="19">
        <f t="shared" ref="A28:A39" si="11">A27+1</f>
        <v>4</v>
      </c>
      <c r="B28" s="30">
        <f t="shared" si="9"/>
        <v>42408</v>
      </c>
      <c r="C28" s="19">
        <f t="shared" si="10"/>
        <v>5</v>
      </c>
      <c r="D28" s="23">
        <f t="shared" si="7"/>
        <v>42409</v>
      </c>
      <c r="E28" s="19">
        <f t="shared" si="10"/>
        <v>6</v>
      </c>
      <c r="F28" s="23">
        <f t="shared" si="8"/>
        <v>42410</v>
      </c>
      <c r="G28" s="19">
        <f t="shared" si="10"/>
        <v>6</v>
      </c>
      <c r="H28" s="23">
        <f t="shared" si="5"/>
        <v>42411</v>
      </c>
      <c r="I28" s="19">
        <f t="shared" si="10"/>
        <v>6</v>
      </c>
      <c r="J28" s="23">
        <f t="shared" si="6"/>
        <v>42412</v>
      </c>
      <c r="K28" s="86"/>
      <c r="L28" s="84"/>
      <c r="M28" s="9">
        <f t="shared" si="2"/>
        <v>24</v>
      </c>
      <c r="N28" s="10">
        <f t="shared" si="3"/>
        <v>42431</v>
      </c>
      <c r="O28" s="10" t="s">
        <v>2</v>
      </c>
      <c r="P28" s="10"/>
      <c r="Q28" s="9">
        <f>Q27+1</f>
        <v>17</v>
      </c>
      <c r="R28" s="10">
        <f>R25+7</f>
        <v>42432</v>
      </c>
      <c r="S28" s="9" t="s">
        <v>3</v>
      </c>
      <c r="T28" s="9"/>
      <c r="U28" s="10"/>
      <c r="W28" s="9"/>
    </row>
    <row r="29" spans="1:25" x14ac:dyDescent="0.25">
      <c r="A29" s="19">
        <f t="shared" si="11"/>
        <v>5</v>
      </c>
      <c r="B29" s="30">
        <f t="shared" si="9"/>
        <v>42415</v>
      </c>
      <c r="C29" s="19">
        <f t="shared" si="10"/>
        <v>6</v>
      </c>
      <c r="D29" s="23">
        <f t="shared" si="7"/>
        <v>42416</v>
      </c>
      <c r="E29" s="19">
        <f t="shared" si="10"/>
        <v>7</v>
      </c>
      <c r="F29" s="23">
        <f t="shared" si="8"/>
        <v>42417</v>
      </c>
      <c r="G29" s="19">
        <f t="shared" si="10"/>
        <v>7</v>
      </c>
      <c r="H29" s="23">
        <f t="shared" si="5"/>
        <v>42418</v>
      </c>
      <c r="I29" s="19">
        <f t="shared" si="10"/>
        <v>7</v>
      </c>
      <c r="J29" s="23">
        <f t="shared" si="6"/>
        <v>42419</v>
      </c>
      <c r="K29" s="86"/>
      <c r="L29" s="61"/>
      <c r="M29" s="9">
        <f t="shared" si="2"/>
        <v>25</v>
      </c>
      <c r="N29" s="10">
        <f t="shared" si="3"/>
        <v>42433</v>
      </c>
      <c r="O29" s="10" t="s">
        <v>4</v>
      </c>
      <c r="P29" s="10"/>
      <c r="Q29" s="9"/>
      <c r="R29" s="12"/>
      <c r="S29" s="9"/>
      <c r="T29" s="9">
        <v>0.5</v>
      </c>
      <c r="U29" s="10">
        <f>N29+1</f>
        <v>42434</v>
      </c>
      <c r="W29" s="9"/>
    </row>
    <row r="30" spans="1:25" x14ac:dyDescent="0.25">
      <c r="A30" s="19">
        <f t="shared" si="11"/>
        <v>6</v>
      </c>
      <c r="B30" s="30">
        <f t="shared" si="9"/>
        <v>42422</v>
      </c>
      <c r="C30" s="19">
        <f t="shared" si="10"/>
        <v>7</v>
      </c>
      <c r="D30" s="23">
        <f t="shared" si="7"/>
        <v>42423</v>
      </c>
      <c r="E30" s="19">
        <f t="shared" si="10"/>
        <v>8</v>
      </c>
      <c r="F30" s="23">
        <f t="shared" si="8"/>
        <v>42424</v>
      </c>
      <c r="G30" s="19">
        <f t="shared" si="10"/>
        <v>8</v>
      </c>
      <c r="H30" s="23">
        <f t="shared" si="5"/>
        <v>42425</v>
      </c>
      <c r="I30" s="19">
        <f t="shared" si="10"/>
        <v>8</v>
      </c>
      <c r="J30" s="23">
        <f t="shared" si="6"/>
        <v>42426</v>
      </c>
      <c r="K30" s="86"/>
      <c r="L30" s="84"/>
      <c r="M30" s="9"/>
      <c r="N30" s="12">
        <f t="shared" si="3"/>
        <v>42436</v>
      </c>
      <c r="O30" s="10" t="s">
        <v>7</v>
      </c>
      <c r="P30" s="10"/>
      <c r="Q30" s="9"/>
      <c r="R30" s="12">
        <f>R27+7</f>
        <v>42437</v>
      </c>
      <c r="S30" s="9" t="s">
        <v>8</v>
      </c>
      <c r="T30" s="9"/>
      <c r="U30" s="10"/>
      <c r="W30" s="9"/>
    </row>
    <row r="31" spans="1:25" x14ac:dyDescent="0.25">
      <c r="A31" s="19">
        <f t="shared" si="11"/>
        <v>7</v>
      </c>
      <c r="B31" s="28">
        <f t="shared" si="9"/>
        <v>42429</v>
      </c>
      <c r="C31" s="19">
        <f t="shared" si="10"/>
        <v>8</v>
      </c>
      <c r="D31" s="21">
        <f t="shared" si="7"/>
        <v>42430</v>
      </c>
      <c r="E31" s="19">
        <f t="shared" si="10"/>
        <v>9</v>
      </c>
      <c r="F31" s="21">
        <f t="shared" si="8"/>
        <v>42431</v>
      </c>
      <c r="G31" s="19">
        <f t="shared" si="10"/>
        <v>9</v>
      </c>
      <c r="H31" s="21">
        <f t="shared" si="5"/>
        <v>42432</v>
      </c>
      <c r="I31" s="19">
        <f t="shared" si="10"/>
        <v>9</v>
      </c>
      <c r="J31" s="21">
        <f t="shared" si="6"/>
        <v>42433</v>
      </c>
      <c r="K31" s="86">
        <v>0.5</v>
      </c>
      <c r="L31" s="61">
        <f>J31+1</f>
        <v>42434</v>
      </c>
      <c r="M31" s="9"/>
      <c r="N31" s="12">
        <f t="shared" si="3"/>
        <v>42438</v>
      </c>
      <c r="O31" s="10" t="s">
        <v>2</v>
      </c>
      <c r="P31" s="10"/>
      <c r="Q31" s="9"/>
      <c r="R31" s="12">
        <f>R28+7</f>
        <v>42439</v>
      </c>
      <c r="S31" s="9" t="s">
        <v>3</v>
      </c>
      <c r="T31" s="9"/>
      <c r="U31" s="10"/>
      <c r="W31" s="9"/>
    </row>
    <row r="32" spans="1:25" x14ac:dyDescent="0.25">
      <c r="A32" s="19"/>
      <c r="B32" s="29">
        <f t="shared" si="9"/>
        <v>42436</v>
      </c>
      <c r="C32" s="19"/>
      <c r="D32" s="22">
        <f t="shared" si="7"/>
        <v>42437</v>
      </c>
      <c r="E32" s="19"/>
      <c r="F32" s="22">
        <f t="shared" si="8"/>
        <v>42438</v>
      </c>
      <c r="G32" s="19"/>
      <c r="H32" s="22">
        <f t="shared" si="5"/>
        <v>42439</v>
      </c>
      <c r="I32" s="19"/>
      <c r="J32" s="22">
        <f t="shared" si="6"/>
        <v>42440</v>
      </c>
      <c r="K32" s="86"/>
      <c r="L32" s="22"/>
      <c r="M32" s="9"/>
      <c r="N32" s="12">
        <f t="shared" si="3"/>
        <v>42440</v>
      </c>
      <c r="O32" s="10" t="s">
        <v>4</v>
      </c>
      <c r="P32" s="10"/>
      <c r="Q32" s="9"/>
      <c r="R32" s="10"/>
      <c r="S32" s="9"/>
      <c r="T32" s="9"/>
      <c r="U32" s="10"/>
      <c r="W32" s="9"/>
    </row>
    <row r="33" spans="1:23" x14ac:dyDescent="0.25">
      <c r="A33" s="19">
        <f>A31+1</f>
        <v>8</v>
      </c>
      <c r="B33" s="30">
        <f t="shared" si="9"/>
        <v>42443</v>
      </c>
      <c r="C33" s="19">
        <f>C31+1</f>
        <v>9</v>
      </c>
      <c r="D33" s="23">
        <f t="shared" si="7"/>
        <v>42444</v>
      </c>
      <c r="E33" s="19">
        <f>E31+1</f>
        <v>10</v>
      </c>
      <c r="F33" s="23">
        <f t="shared" si="8"/>
        <v>42445</v>
      </c>
      <c r="G33" s="19">
        <f>G31+1</f>
        <v>10</v>
      </c>
      <c r="H33" s="23">
        <f t="shared" si="5"/>
        <v>42446</v>
      </c>
      <c r="I33" s="19">
        <f>I31+1</f>
        <v>10</v>
      </c>
      <c r="J33" s="36">
        <f t="shared" si="6"/>
        <v>42447</v>
      </c>
      <c r="K33" s="86"/>
      <c r="L33" s="61"/>
      <c r="M33" s="9">
        <f>M29+1</f>
        <v>26</v>
      </c>
      <c r="N33" s="10">
        <f t="shared" si="3"/>
        <v>42443</v>
      </c>
      <c r="O33" s="10" t="s">
        <v>7</v>
      </c>
      <c r="P33" s="10"/>
      <c r="Q33" s="9">
        <f>Q28+1</f>
        <v>18</v>
      </c>
      <c r="R33" s="10">
        <f>R30+7</f>
        <v>42444</v>
      </c>
      <c r="S33" s="9" t="s">
        <v>8</v>
      </c>
      <c r="T33" s="9"/>
      <c r="U33" s="10"/>
      <c r="W33" s="9"/>
    </row>
    <row r="34" spans="1:23" x14ac:dyDescent="0.25">
      <c r="A34" s="19">
        <f t="shared" si="11"/>
        <v>9</v>
      </c>
      <c r="B34" s="30">
        <f t="shared" si="9"/>
        <v>42450</v>
      </c>
      <c r="C34" s="19">
        <f>C33+1</f>
        <v>10</v>
      </c>
      <c r="D34" s="21">
        <f t="shared" si="7"/>
        <v>42451</v>
      </c>
      <c r="E34" s="19">
        <f>E33+1</f>
        <v>11</v>
      </c>
      <c r="F34" s="63">
        <f t="shared" si="8"/>
        <v>42452</v>
      </c>
      <c r="G34" s="19">
        <f>G33+1</f>
        <v>11</v>
      </c>
      <c r="H34" s="21">
        <f t="shared" si="5"/>
        <v>42453</v>
      </c>
      <c r="I34" s="19">
        <f t="shared" si="10"/>
        <v>11</v>
      </c>
      <c r="J34" s="23">
        <f t="shared" si="6"/>
        <v>42454</v>
      </c>
      <c r="K34" s="86"/>
      <c r="L34" s="61"/>
      <c r="M34" s="9">
        <f t="shared" si="2"/>
        <v>27</v>
      </c>
      <c r="N34" s="10">
        <f t="shared" si="3"/>
        <v>42445</v>
      </c>
      <c r="O34" s="10" t="s">
        <v>2</v>
      </c>
      <c r="P34" s="10"/>
      <c r="Q34" s="9">
        <f>Q33+1</f>
        <v>19</v>
      </c>
      <c r="R34" s="10">
        <f>R31+7</f>
        <v>42446</v>
      </c>
      <c r="S34" s="9" t="s">
        <v>3</v>
      </c>
      <c r="T34" s="9"/>
      <c r="U34" s="10"/>
      <c r="W34" s="9"/>
    </row>
    <row r="35" spans="1:23" x14ac:dyDescent="0.25">
      <c r="A35" s="19">
        <f t="shared" si="11"/>
        <v>10</v>
      </c>
      <c r="B35" s="30">
        <f t="shared" si="9"/>
        <v>42457</v>
      </c>
      <c r="C35" s="19">
        <f>C34+1</f>
        <v>11</v>
      </c>
      <c r="D35" s="23">
        <f t="shared" si="7"/>
        <v>42458</v>
      </c>
      <c r="E35" s="19">
        <f>E34+1</f>
        <v>12</v>
      </c>
      <c r="F35" s="23">
        <f t="shared" si="8"/>
        <v>42459</v>
      </c>
      <c r="G35" s="19">
        <f>G34+1</f>
        <v>12</v>
      </c>
      <c r="H35" s="23">
        <f t="shared" si="5"/>
        <v>42460</v>
      </c>
      <c r="I35" s="19">
        <f>I34+1</f>
        <v>12</v>
      </c>
      <c r="J35" s="23">
        <f t="shared" si="6"/>
        <v>42461</v>
      </c>
      <c r="K35" s="86"/>
      <c r="L35" s="61"/>
      <c r="M35" s="9">
        <f t="shared" si="2"/>
        <v>28</v>
      </c>
      <c r="N35" s="10">
        <f t="shared" si="3"/>
        <v>42447</v>
      </c>
      <c r="O35" s="10" t="s">
        <v>4</v>
      </c>
      <c r="P35" s="10"/>
      <c r="Q35" s="11"/>
      <c r="R35" s="10"/>
      <c r="S35" s="9"/>
      <c r="T35" s="9"/>
      <c r="U35" s="10"/>
      <c r="W35" s="9"/>
    </row>
    <row r="36" spans="1:23" x14ac:dyDescent="0.25">
      <c r="A36" s="19">
        <f t="shared" si="11"/>
        <v>11</v>
      </c>
      <c r="B36" s="30">
        <f t="shared" si="9"/>
        <v>42464</v>
      </c>
      <c r="C36" s="19">
        <f>C35+1</f>
        <v>12</v>
      </c>
      <c r="D36" s="23">
        <f t="shared" si="7"/>
        <v>42465</v>
      </c>
      <c r="E36" s="19">
        <f>E35+1</f>
        <v>13</v>
      </c>
      <c r="F36" s="63">
        <f t="shared" si="8"/>
        <v>42466</v>
      </c>
      <c r="G36" s="19">
        <f>G35+1</f>
        <v>13</v>
      </c>
      <c r="H36" s="23">
        <f t="shared" si="5"/>
        <v>42467</v>
      </c>
      <c r="I36" s="19">
        <f>I35+1</f>
        <v>13</v>
      </c>
      <c r="J36" s="23">
        <f t="shared" si="6"/>
        <v>42468</v>
      </c>
      <c r="K36" s="86">
        <v>0.5</v>
      </c>
      <c r="L36" s="61">
        <f>J36+1</f>
        <v>42469</v>
      </c>
      <c r="M36" s="9">
        <f t="shared" si="2"/>
        <v>29</v>
      </c>
      <c r="N36" s="10">
        <f t="shared" si="3"/>
        <v>42450</v>
      </c>
      <c r="O36" s="10" t="s">
        <v>7</v>
      </c>
      <c r="P36" s="10"/>
      <c r="Q36" s="9">
        <f>Q34+1</f>
        <v>20</v>
      </c>
      <c r="R36" s="10">
        <f>R33+7</f>
        <v>42451</v>
      </c>
      <c r="S36" s="9" t="s">
        <v>8</v>
      </c>
      <c r="T36" s="9"/>
      <c r="U36" s="10"/>
      <c r="W36" s="9"/>
    </row>
    <row r="37" spans="1:23" x14ac:dyDescent="0.25">
      <c r="A37" s="19">
        <f t="shared" si="11"/>
        <v>12</v>
      </c>
      <c r="B37" s="30">
        <f t="shared" si="9"/>
        <v>42471</v>
      </c>
      <c r="C37" s="19">
        <f>C36+1</f>
        <v>13</v>
      </c>
      <c r="D37" s="21">
        <f t="shared" si="7"/>
        <v>42472</v>
      </c>
      <c r="E37" s="19">
        <f>E36+1</f>
        <v>14</v>
      </c>
      <c r="F37" s="23">
        <f t="shared" si="8"/>
        <v>42473</v>
      </c>
      <c r="G37" s="19">
        <f>G36+1</f>
        <v>14</v>
      </c>
      <c r="H37" s="23">
        <f t="shared" si="5"/>
        <v>42474</v>
      </c>
      <c r="I37" s="19">
        <f>I36+1</f>
        <v>14</v>
      </c>
      <c r="J37" s="23">
        <f t="shared" si="6"/>
        <v>42475</v>
      </c>
      <c r="K37" s="86"/>
      <c r="L37" s="61"/>
      <c r="M37" s="9">
        <f t="shared" si="2"/>
        <v>30</v>
      </c>
      <c r="N37" s="10">
        <f t="shared" si="3"/>
        <v>42452</v>
      </c>
      <c r="O37" s="10" t="s">
        <v>2</v>
      </c>
      <c r="P37" s="10"/>
      <c r="Q37" s="9">
        <f>Q36+1</f>
        <v>21</v>
      </c>
      <c r="R37" s="10">
        <f>R34+7</f>
        <v>42453</v>
      </c>
      <c r="S37" s="9" t="s">
        <v>3</v>
      </c>
      <c r="T37" s="9"/>
      <c r="U37" s="10"/>
    </row>
    <row r="38" spans="1:23" x14ac:dyDescent="0.25">
      <c r="A38" s="19">
        <f t="shared" si="11"/>
        <v>13</v>
      </c>
      <c r="B38" s="30">
        <f t="shared" si="9"/>
        <v>42478</v>
      </c>
      <c r="C38" s="19">
        <f>C37+1</f>
        <v>14</v>
      </c>
      <c r="D38" s="23">
        <f t="shared" si="7"/>
        <v>42479</v>
      </c>
      <c r="E38" s="19">
        <f>E37+1</f>
        <v>15</v>
      </c>
      <c r="F38" s="23">
        <f t="shared" si="8"/>
        <v>42480</v>
      </c>
      <c r="G38" s="19">
        <f>G37+1</f>
        <v>15</v>
      </c>
      <c r="H38" s="23">
        <f t="shared" si="5"/>
        <v>42481</v>
      </c>
      <c r="I38" s="19">
        <f>I37+1</f>
        <v>15</v>
      </c>
      <c r="J38" s="63">
        <f t="shared" si="6"/>
        <v>42482</v>
      </c>
      <c r="K38" s="86"/>
      <c r="L38" s="61"/>
      <c r="M38" s="9">
        <f t="shared" si="2"/>
        <v>31</v>
      </c>
      <c r="N38" s="10">
        <f t="shared" si="3"/>
        <v>42454</v>
      </c>
      <c r="O38" s="10" t="s">
        <v>4</v>
      </c>
      <c r="P38" s="10"/>
      <c r="R38" s="10"/>
      <c r="S38" s="9"/>
      <c r="T38" s="9"/>
      <c r="U38" s="10"/>
    </row>
    <row r="39" spans="1:23" x14ac:dyDescent="0.25">
      <c r="A39" s="19">
        <f t="shared" si="11"/>
        <v>14</v>
      </c>
      <c r="B39" s="30">
        <f>B38+7</f>
        <v>42485</v>
      </c>
      <c r="C39" s="19"/>
      <c r="D39" s="24">
        <f>D38+7</f>
        <v>42486</v>
      </c>
      <c r="E39" s="33"/>
      <c r="F39" s="24">
        <f>F38+7</f>
        <v>42487</v>
      </c>
      <c r="G39" s="33"/>
      <c r="H39" s="24">
        <f>H38</f>
        <v>42481</v>
      </c>
      <c r="I39" s="33"/>
      <c r="J39" s="24">
        <f>J38</f>
        <v>42482</v>
      </c>
      <c r="K39" s="86"/>
      <c r="L39" s="24">
        <f>J39+1</f>
        <v>42483</v>
      </c>
      <c r="M39" s="9">
        <f t="shared" si="2"/>
        <v>32</v>
      </c>
      <c r="N39" s="10">
        <f t="shared" si="3"/>
        <v>42457</v>
      </c>
      <c r="O39" s="10" t="s">
        <v>7</v>
      </c>
      <c r="P39" s="10"/>
      <c r="Q39" s="9">
        <f>Q37+1</f>
        <v>22</v>
      </c>
      <c r="R39" s="10">
        <f>R36+7</f>
        <v>42458</v>
      </c>
      <c r="S39" s="9" t="s">
        <v>8</v>
      </c>
      <c r="T39" s="9"/>
      <c r="U39" s="10"/>
    </row>
    <row r="40" spans="1:23" x14ac:dyDescent="0.25">
      <c r="A40" s="25"/>
      <c r="B40" s="32"/>
      <c r="C40" s="25"/>
      <c r="D40" s="26"/>
      <c r="E40" s="34"/>
      <c r="F40" s="35"/>
      <c r="G40" s="34"/>
      <c r="H40" s="35"/>
      <c r="I40" s="34"/>
      <c r="J40" s="35"/>
      <c r="K40" s="87"/>
      <c r="L40" s="35"/>
      <c r="M40" s="9">
        <f t="shared" si="2"/>
        <v>33</v>
      </c>
      <c r="N40" s="10">
        <f t="shared" si="3"/>
        <v>42459</v>
      </c>
      <c r="O40" s="10" t="s">
        <v>2</v>
      </c>
      <c r="P40" s="10"/>
      <c r="Q40" s="9">
        <f>Q39+1</f>
        <v>23</v>
      </c>
      <c r="R40" s="10">
        <f>R37+7</f>
        <v>42460</v>
      </c>
      <c r="S40" s="9" t="s">
        <v>3</v>
      </c>
      <c r="T40" s="9"/>
      <c r="U40" s="10"/>
      <c r="W40" s="9"/>
    </row>
    <row r="41" spans="1:23" x14ac:dyDescent="0.25">
      <c r="A41" s="4"/>
      <c r="B41" s="3"/>
      <c r="C41" s="4"/>
      <c r="D41" s="3"/>
      <c r="M41" s="9">
        <f t="shared" si="2"/>
        <v>34</v>
      </c>
      <c r="N41" s="10">
        <f t="shared" si="3"/>
        <v>42461</v>
      </c>
      <c r="O41" s="10" t="s">
        <v>4</v>
      </c>
      <c r="P41" s="10"/>
      <c r="R41" s="10"/>
      <c r="S41" s="9"/>
      <c r="T41" s="9"/>
      <c r="U41" s="10"/>
      <c r="W41" s="9"/>
    </row>
    <row r="42" spans="1:23" x14ac:dyDescent="0.25">
      <c r="A42" s="16">
        <f>COUNT(A23:A40)</f>
        <v>14</v>
      </c>
      <c r="B42" s="56"/>
      <c r="C42" s="16">
        <f>COUNT(C23:C40)</f>
        <v>14</v>
      </c>
      <c r="D42" s="71"/>
      <c r="E42" s="16">
        <f>COUNT(E23:E38)</f>
        <v>15</v>
      </c>
      <c r="G42" s="16">
        <f>COUNT(G23:G39)</f>
        <v>15</v>
      </c>
      <c r="I42" s="16">
        <f>COUNT(I23:I39)</f>
        <v>15</v>
      </c>
      <c r="K42">
        <f>SUM(K23:K40)</f>
        <v>2</v>
      </c>
      <c r="M42" s="9">
        <f t="shared" si="2"/>
        <v>35</v>
      </c>
      <c r="N42" s="10">
        <f t="shared" si="3"/>
        <v>42464</v>
      </c>
      <c r="O42" s="10" t="s">
        <v>7</v>
      </c>
      <c r="P42" s="10"/>
      <c r="Q42" s="9">
        <f>Q40+1</f>
        <v>24</v>
      </c>
      <c r="R42" s="10">
        <f>R39+7</f>
        <v>42465</v>
      </c>
      <c r="S42" s="16" t="s">
        <v>8</v>
      </c>
      <c r="T42" s="9"/>
      <c r="U42" s="10"/>
    </row>
    <row r="43" spans="1:23" x14ac:dyDescent="0.25">
      <c r="A43" s="69">
        <f>SUM(A42:I42)</f>
        <v>73</v>
      </c>
      <c r="B43" s="70" t="s">
        <v>37</v>
      </c>
      <c r="C43" s="69"/>
      <c r="D43" s="93" t="s">
        <v>39</v>
      </c>
      <c r="E43" s="93"/>
      <c r="F43">
        <f>A43+K42</f>
        <v>75</v>
      </c>
      <c r="M43" s="9">
        <f t="shared" si="2"/>
        <v>36</v>
      </c>
      <c r="N43" s="10">
        <f t="shared" si="3"/>
        <v>42466</v>
      </c>
      <c r="O43" s="10" t="s">
        <v>2</v>
      </c>
      <c r="P43" s="10"/>
      <c r="Q43" s="9">
        <f>Q42+1</f>
        <v>25</v>
      </c>
      <c r="R43" s="10">
        <f>R40+7</f>
        <v>42467</v>
      </c>
      <c r="S43" s="9" t="s">
        <v>3</v>
      </c>
      <c r="T43" s="9"/>
      <c r="U43" s="10"/>
    </row>
    <row r="44" spans="1:23" x14ac:dyDescent="0.25">
      <c r="A44" s="75"/>
      <c r="B44" s="60"/>
      <c r="C44" s="75" t="s">
        <v>34</v>
      </c>
      <c r="D44" t="s">
        <v>41</v>
      </c>
      <c r="F44">
        <v>5</v>
      </c>
      <c r="M44" s="9">
        <f t="shared" si="2"/>
        <v>37</v>
      </c>
      <c r="N44" s="10">
        <f t="shared" si="3"/>
        <v>42468</v>
      </c>
      <c r="O44" s="10" t="s">
        <v>4</v>
      </c>
      <c r="P44" s="10"/>
      <c r="R44" s="10"/>
      <c r="S44" s="9"/>
      <c r="T44" s="9">
        <v>0.5</v>
      </c>
      <c r="U44" s="10">
        <f>N44+1</f>
        <v>42469</v>
      </c>
    </row>
    <row r="45" spans="1:23" x14ac:dyDescent="0.25">
      <c r="A45" s="4"/>
      <c r="B45" s="3"/>
      <c r="C45" s="4"/>
      <c r="D45" s="3" t="s">
        <v>40</v>
      </c>
      <c r="F45">
        <f>SUM(F43:F44)</f>
        <v>80</v>
      </c>
      <c r="M45" s="9">
        <f t="shared" si="2"/>
        <v>38</v>
      </c>
      <c r="N45" s="10">
        <f t="shared" si="3"/>
        <v>42471</v>
      </c>
      <c r="O45" s="10" t="s">
        <v>7</v>
      </c>
      <c r="P45" s="10"/>
      <c r="Q45" s="9">
        <f>Q43+1</f>
        <v>26</v>
      </c>
      <c r="R45" s="10">
        <f>R42+7</f>
        <v>42472</v>
      </c>
      <c r="S45" s="9" t="s">
        <v>8</v>
      </c>
      <c r="T45" s="9"/>
      <c r="U45" s="10"/>
      <c r="W45" s="9"/>
    </row>
    <row r="46" spans="1:23" x14ac:dyDescent="0.25">
      <c r="A46" s="68" t="s">
        <v>34</v>
      </c>
      <c r="B46" s="3"/>
      <c r="C46" s="4"/>
      <c r="D46" s="3"/>
      <c r="M46" s="9">
        <f t="shared" si="2"/>
        <v>39</v>
      </c>
      <c r="N46" s="10">
        <f t="shared" si="3"/>
        <v>42473</v>
      </c>
      <c r="O46" s="10" t="s">
        <v>2</v>
      </c>
      <c r="P46" s="10"/>
      <c r="Q46" s="9"/>
      <c r="R46" s="10">
        <f>R43+7</f>
        <v>42474</v>
      </c>
      <c r="S46" s="9" t="s">
        <v>3</v>
      </c>
      <c r="T46" s="9"/>
      <c r="U46" s="10"/>
      <c r="W46" s="9"/>
    </row>
    <row r="47" spans="1:23" x14ac:dyDescent="0.25">
      <c r="A47" s="4"/>
      <c r="B47" s="3"/>
      <c r="C47" s="4"/>
      <c r="D47" s="3"/>
      <c r="M47" s="9">
        <f t="shared" si="2"/>
        <v>40</v>
      </c>
      <c r="N47" s="10">
        <f t="shared" si="3"/>
        <v>42475</v>
      </c>
      <c r="O47" s="10" t="s">
        <v>4</v>
      </c>
      <c r="P47" s="10"/>
      <c r="R47" s="10"/>
      <c r="S47" s="9"/>
      <c r="T47" s="9"/>
      <c r="U47" s="10"/>
      <c r="W47" s="9"/>
    </row>
    <row r="48" spans="1:23" x14ac:dyDescent="0.25">
      <c r="A48" s="4"/>
      <c r="B48" s="3"/>
      <c r="C48" s="4"/>
      <c r="D48" s="3"/>
      <c r="M48" s="9">
        <f t="shared" si="2"/>
        <v>41</v>
      </c>
      <c r="N48" s="10">
        <f t="shared" si="3"/>
        <v>42478</v>
      </c>
      <c r="O48" s="10" t="s">
        <v>7</v>
      </c>
      <c r="P48" s="10"/>
      <c r="Q48" s="9">
        <f>Q45+1</f>
        <v>27</v>
      </c>
      <c r="R48" s="10">
        <f>R45+7</f>
        <v>42479</v>
      </c>
      <c r="S48" t="s">
        <v>8</v>
      </c>
      <c r="T48" s="9"/>
      <c r="U48" s="10"/>
      <c r="W48" s="9"/>
    </row>
    <row r="49" spans="1:23" x14ac:dyDescent="0.25">
      <c r="A49" s="4"/>
      <c r="B49" s="3"/>
      <c r="C49" s="4"/>
      <c r="D49" s="3"/>
      <c r="M49" s="9">
        <f t="shared" si="2"/>
        <v>42</v>
      </c>
      <c r="N49" s="10">
        <f t="shared" si="3"/>
        <v>42480</v>
      </c>
      <c r="O49" s="10" t="s">
        <v>2</v>
      </c>
      <c r="P49" s="10"/>
      <c r="Q49" s="9">
        <f>Q48+1</f>
        <v>28</v>
      </c>
      <c r="R49" s="10">
        <f>R46+7</f>
        <v>42481</v>
      </c>
      <c r="T49" s="9"/>
      <c r="U49" s="10"/>
      <c r="W49" s="9"/>
    </row>
    <row r="50" spans="1:23" x14ac:dyDescent="0.25">
      <c r="A50" s="4"/>
      <c r="B50" s="3"/>
      <c r="C50" s="4"/>
      <c r="D50" s="3"/>
      <c r="M50" s="9">
        <f>M49+1</f>
        <v>43</v>
      </c>
      <c r="N50" s="10">
        <f>N47+7</f>
        <v>42482</v>
      </c>
      <c r="O50" s="10" t="s">
        <v>4</v>
      </c>
      <c r="P50" s="10"/>
      <c r="T50" s="9"/>
      <c r="U50" s="10"/>
      <c r="W50" s="9"/>
    </row>
    <row r="51" spans="1:23" x14ac:dyDescent="0.25">
      <c r="A51" s="4"/>
      <c r="B51" s="3"/>
      <c r="C51" s="4"/>
      <c r="D51" s="3"/>
      <c r="M51" s="39">
        <f>M50+1</f>
        <v>44</v>
      </c>
      <c r="N51" s="10">
        <f>N48+7</f>
        <v>42485</v>
      </c>
      <c r="O51" s="10" t="s">
        <v>7</v>
      </c>
      <c r="P51" s="66"/>
      <c r="T51" s="9">
        <f>SUM(T3:T50)</f>
        <v>2</v>
      </c>
      <c r="U51" s="66"/>
      <c r="W51" s="9"/>
    </row>
    <row r="52" spans="1:23" ht="9.9499999999999993" customHeight="1" x14ac:dyDescent="0.25">
      <c r="A52" s="4"/>
      <c r="B52" s="3"/>
      <c r="C52" s="4"/>
      <c r="D52" s="3"/>
      <c r="M52" s="65"/>
      <c r="N52" s="66"/>
      <c r="O52" s="66"/>
      <c r="P52" s="66"/>
      <c r="W52" s="9"/>
    </row>
    <row r="53" spans="1:23" ht="9.6" customHeight="1" x14ac:dyDescent="0.25">
      <c r="A53" s="4"/>
      <c r="B53" s="3"/>
      <c r="C53" s="4"/>
      <c r="D53" s="3"/>
      <c r="M53" s="65"/>
      <c r="N53" s="67"/>
      <c r="O53" s="66"/>
      <c r="P53" s="66"/>
      <c r="W53" s="9"/>
    </row>
    <row r="54" spans="1:23" x14ac:dyDescent="0.25">
      <c r="A54" s="4"/>
      <c r="B54" s="3"/>
      <c r="C54" s="4"/>
      <c r="D54" s="3"/>
      <c r="W54" s="9"/>
    </row>
    <row r="55" spans="1:23" x14ac:dyDescent="0.25">
      <c r="A55" s="4"/>
      <c r="B55" s="3"/>
      <c r="C55" s="4"/>
      <c r="D55" s="2"/>
      <c r="W55" s="9"/>
    </row>
    <row r="56" spans="1:23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V56" s="9"/>
      <c r="W56" s="9"/>
    </row>
    <row r="59" spans="1:23" x14ac:dyDescent="0.25">
      <c r="G59" s="9"/>
      <c r="J59" s="9"/>
      <c r="K59" s="9"/>
    </row>
    <row r="60" spans="1:23" x14ac:dyDescent="0.25">
      <c r="J60" s="9"/>
      <c r="K60" s="9"/>
    </row>
  </sheetData>
  <mergeCells count="9">
    <mergeCell ref="A21:L21"/>
    <mergeCell ref="D43:E43"/>
    <mergeCell ref="A1:A2"/>
    <mergeCell ref="B1:F1"/>
    <mergeCell ref="M1:U1"/>
    <mergeCell ref="H5:J5"/>
    <mergeCell ref="H7:J8"/>
    <mergeCell ref="H10:J11"/>
    <mergeCell ref="H13:J18"/>
  </mergeCells>
  <pageMargins left="0.45" right="0.45" top="0.45" bottom="0.1" header="0.3" footer="0.3"/>
  <pageSetup orientation="portrait" r:id="rId1"/>
  <headerFooter>
    <oddHeader>&amp;F</oddHead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8"/>
  <sheetViews>
    <sheetView topLeftCell="D1" zoomScale="91" zoomScaleNormal="91" workbookViewId="0">
      <selection activeCell="V31" sqref="V31"/>
    </sheetView>
  </sheetViews>
  <sheetFormatPr defaultRowHeight="15" x14ac:dyDescent="0.25"/>
  <cols>
    <col min="1" max="1" width="6.85546875" bestFit="1" customWidth="1"/>
    <col min="2" max="6" width="10.7109375" bestFit="1" customWidth="1"/>
    <col min="7" max="7" width="4.7109375" customWidth="1"/>
    <col min="8" max="8" width="10.28515625" bestFit="1" customWidth="1"/>
    <col min="9" max="9" width="4.7109375" customWidth="1"/>
    <col min="10" max="10" width="11.7109375" bestFit="1" customWidth="1"/>
    <col min="11" max="11" width="4.7109375" customWidth="1"/>
    <col min="12" max="12" width="7.28515625" customWidth="1"/>
    <col min="13" max="13" width="4.7109375" customWidth="1"/>
    <col min="14" max="14" width="3.7109375" customWidth="1"/>
    <col min="15" max="15" width="9" customWidth="1"/>
    <col min="16" max="16" width="7.85546875" customWidth="1"/>
    <col min="17" max="17" width="3.7109375" customWidth="1"/>
    <col min="18" max="18" width="9" customWidth="1"/>
    <col min="19" max="19" width="7.85546875" customWidth="1"/>
    <col min="20" max="20" width="2.7109375" customWidth="1"/>
    <col min="21" max="21" width="6.7109375" bestFit="1" customWidth="1"/>
    <col min="22" max="22" width="2.28515625" customWidth="1"/>
    <col min="23" max="23" width="3.7109375" customWidth="1"/>
    <col min="24" max="24" width="6.7109375" bestFit="1" customWidth="1"/>
    <col min="26" max="26" width="3.7109375" customWidth="1"/>
    <col min="29" max="29" width="2.140625" bestFit="1" customWidth="1"/>
    <col min="30" max="30" width="2" bestFit="1" customWidth="1"/>
  </cols>
  <sheetData>
    <row r="1" spans="1:30" ht="15.75" x14ac:dyDescent="0.25">
      <c r="A1" s="94" t="s">
        <v>21</v>
      </c>
      <c r="B1" s="95" t="s">
        <v>32</v>
      </c>
      <c r="C1" s="95"/>
      <c r="D1" s="95"/>
      <c r="E1" s="95"/>
      <c r="F1" s="95"/>
      <c r="J1" s="78" t="s">
        <v>38</v>
      </c>
      <c r="N1" s="89" t="s">
        <v>27</v>
      </c>
      <c r="O1" s="89"/>
      <c r="P1" s="89"/>
      <c r="Q1" s="89"/>
      <c r="R1" s="89"/>
      <c r="S1" s="89"/>
      <c r="W1" s="89" t="s">
        <v>29</v>
      </c>
      <c r="X1" s="89"/>
      <c r="Y1" s="89"/>
      <c r="Z1" s="89"/>
      <c r="AA1" s="89"/>
      <c r="AB1" s="89"/>
    </row>
    <row r="2" spans="1:30" ht="27" customHeight="1" x14ac:dyDescent="0.25">
      <c r="A2" s="94"/>
      <c r="B2" s="37" t="s">
        <v>0</v>
      </c>
      <c r="C2" s="37" t="s">
        <v>1</v>
      </c>
      <c r="D2" s="37" t="s">
        <v>2</v>
      </c>
      <c r="E2" s="37" t="s">
        <v>3</v>
      </c>
      <c r="F2" s="37" t="s">
        <v>4</v>
      </c>
      <c r="H2" s="37" t="s">
        <v>22</v>
      </c>
      <c r="J2" s="6" t="s">
        <v>10</v>
      </c>
      <c r="M2" s="8"/>
      <c r="N2" s="38" t="s">
        <v>12</v>
      </c>
      <c r="O2" s="39" t="s">
        <v>20</v>
      </c>
      <c r="P2" s="39"/>
      <c r="Q2" s="38" t="s">
        <v>12</v>
      </c>
      <c r="R2" s="39" t="s">
        <v>9</v>
      </c>
      <c r="S2" s="9"/>
      <c r="T2" s="38" t="s">
        <v>12</v>
      </c>
      <c r="U2" s="39" t="s">
        <v>26</v>
      </c>
      <c r="W2" s="130" t="s">
        <v>30</v>
      </c>
      <c r="X2" s="130"/>
      <c r="Y2" s="130"/>
      <c r="Z2" s="130"/>
      <c r="AA2" s="130"/>
      <c r="AB2" s="130"/>
      <c r="AC2" s="38" t="s">
        <v>12</v>
      </c>
      <c r="AD2" s="39" t="s">
        <v>26</v>
      </c>
    </row>
    <row r="3" spans="1:30" x14ac:dyDescent="0.25">
      <c r="B3" s="44">
        <v>42373</v>
      </c>
      <c r="C3" s="44">
        <f>+B3+1</f>
        <v>42374</v>
      </c>
      <c r="D3" s="51">
        <f t="shared" ref="D3:F3" si="0">+C3+1</f>
        <v>42375</v>
      </c>
      <c r="E3" s="44">
        <f t="shared" si="0"/>
        <v>42376</v>
      </c>
      <c r="F3" s="44">
        <f t="shared" si="0"/>
        <v>42377</v>
      </c>
      <c r="J3" s="5" t="s">
        <v>36</v>
      </c>
      <c r="N3" s="9"/>
      <c r="O3" s="10"/>
      <c r="P3" s="10"/>
      <c r="Q3" s="9">
        <v>1</v>
      </c>
      <c r="R3" s="10">
        <f>E4</f>
        <v>42866</v>
      </c>
      <c r="S3" s="9" t="s">
        <v>3</v>
      </c>
      <c r="W3" s="39"/>
      <c r="X3" s="39"/>
      <c r="Y3" s="39"/>
      <c r="Z3" s="75">
        <v>1</v>
      </c>
      <c r="AA3" s="60">
        <f>O21+1</f>
        <v>42908</v>
      </c>
      <c r="AB3" s="9" t="s">
        <v>3</v>
      </c>
      <c r="AC3" s="38"/>
      <c r="AD3" s="39"/>
    </row>
    <row r="4" spans="1:30" ht="15" customHeight="1" x14ac:dyDescent="0.25">
      <c r="A4" s="8">
        <v>1</v>
      </c>
      <c r="B4" s="62"/>
      <c r="C4" s="7"/>
      <c r="D4" s="7"/>
      <c r="E4" s="77">
        <v>42866</v>
      </c>
      <c r="F4" s="7">
        <f t="shared" ref="F4" si="1">E4+1</f>
        <v>42867</v>
      </c>
      <c r="H4" s="7"/>
      <c r="J4" s="43" t="s">
        <v>17</v>
      </c>
      <c r="N4" s="9">
        <v>1</v>
      </c>
      <c r="O4" s="10">
        <f>F4</f>
        <v>42867</v>
      </c>
      <c r="P4" s="10" t="s">
        <v>4</v>
      </c>
      <c r="Q4" s="9"/>
      <c r="R4" s="10"/>
      <c r="S4" s="9"/>
      <c r="W4" s="9">
        <v>1</v>
      </c>
      <c r="X4" s="60">
        <f>AA3+1</f>
        <v>42909</v>
      </c>
      <c r="Y4" s="10" t="s">
        <v>4</v>
      </c>
      <c r="Z4" s="39"/>
      <c r="AA4" s="39"/>
      <c r="AB4" s="9"/>
      <c r="AC4" s="38"/>
      <c r="AD4" s="39"/>
    </row>
    <row r="5" spans="1:30" x14ac:dyDescent="0.25">
      <c r="A5" s="8">
        <v>2</v>
      </c>
      <c r="B5" s="7">
        <f>F4+3</f>
        <v>42870</v>
      </c>
      <c r="C5" s="7">
        <f>B5+1</f>
        <v>42871</v>
      </c>
      <c r="D5" s="7">
        <f>C5+1</f>
        <v>42872</v>
      </c>
      <c r="E5" s="7">
        <f t="shared" ref="B5:F15" si="2">+E4+7</f>
        <v>42873</v>
      </c>
      <c r="F5" s="7">
        <f t="shared" si="2"/>
        <v>42874</v>
      </c>
      <c r="H5" s="7"/>
      <c r="J5" s="96" t="s">
        <v>16</v>
      </c>
      <c r="K5" s="97"/>
      <c r="L5" s="98"/>
      <c r="N5" s="9">
        <v>2</v>
      </c>
      <c r="O5" s="10">
        <f>B5</f>
        <v>42870</v>
      </c>
      <c r="P5" s="10" t="s">
        <v>7</v>
      </c>
      <c r="Q5" s="9">
        <f>Q3+1</f>
        <v>2</v>
      </c>
      <c r="R5" s="10">
        <f>O5+1</f>
        <v>42871</v>
      </c>
      <c r="S5" s="9" t="s">
        <v>8</v>
      </c>
      <c r="W5" s="9">
        <v>2</v>
      </c>
      <c r="X5" s="10">
        <f t="shared" ref="X5:X15" si="3">O26</f>
        <v>42912</v>
      </c>
      <c r="Y5" s="10" t="s">
        <v>7</v>
      </c>
      <c r="Z5" s="9">
        <f>Z3+1</f>
        <v>2</v>
      </c>
      <c r="AA5" s="10">
        <f>R26</f>
        <v>42913</v>
      </c>
      <c r="AB5" s="9" t="s">
        <v>8</v>
      </c>
    </row>
    <row r="6" spans="1:30" ht="15" customHeight="1" x14ac:dyDescent="0.25">
      <c r="A6" s="8">
        <v>3</v>
      </c>
      <c r="B6" s="59">
        <f t="shared" si="2"/>
        <v>42877</v>
      </c>
      <c r="C6" s="7">
        <f t="shared" si="2"/>
        <v>42878</v>
      </c>
      <c r="D6" s="7">
        <f t="shared" si="2"/>
        <v>42879</v>
      </c>
      <c r="E6" s="7">
        <f t="shared" si="2"/>
        <v>42880</v>
      </c>
      <c r="F6" s="7">
        <f t="shared" si="2"/>
        <v>42881</v>
      </c>
      <c r="H6" s="7"/>
      <c r="N6" s="9">
        <v>3</v>
      </c>
      <c r="O6" s="10">
        <f>O5+2</f>
        <v>42872</v>
      </c>
      <c r="P6" s="10" t="s">
        <v>2</v>
      </c>
      <c r="Q6" s="9">
        <f>Q5+1</f>
        <v>3</v>
      </c>
      <c r="R6" s="10">
        <f>O6+1</f>
        <v>42873</v>
      </c>
      <c r="S6" s="9" t="s">
        <v>3</v>
      </c>
      <c r="W6" s="9">
        <v>3</v>
      </c>
      <c r="X6" s="10">
        <f t="shared" si="3"/>
        <v>42914</v>
      </c>
      <c r="Y6" s="10" t="s">
        <v>2</v>
      </c>
      <c r="Z6" s="9">
        <f>Z5+1</f>
        <v>3</v>
      </c>
      <c r="AA6" s="10">
        <f t="shared" ref="AA6:AA15" si="4">R27</f>
        <v>42915</v>
      </c>
      <c r="AB6" s="9" t="s">
        <v>3</v>
      </c>
    </row>
    <row r="7" spans="1:30" ht="15" customHeight="1" x14ac:dyDescent="0.25">
      <c r="A7" s="8">
        <v>4</v>
      </c>
      <c r="B7" s="18">
        <f t="shared" si="2"/>
        <v>42884</v>
      </c>
      <c r="C7" s="7">
        <f t="shared" si="2"/>
        <v>42885</v>
      </c>
      <c r="D7" s="7">
        <f t="shared" si="2"/>
        <v>42886</v>
      </c>
      <c r="E7" s="7">
        <f t="shared" si="2"/>
        <v>42887</v>
      </c>
      <c r="F7" s="7">
        <f t="shared" si="2"/>
        <v>42888</v>
      </c>
      <c r="H7" s="7"/>
      <c r="J7" s="105" t="s">
        <v>14</v>
      </c>
      <c r="K7" s="106"/>
      <c r="L7" s="107"/>
      <c r="N7" s="9">
        <v>4</v>
      </c>
      <c r="O7" s="10">
        <f>O6+2</f>
        <v>42874</v>
      </c>
      <c r="P7" s="10" t="s">
        <v>4</v>
      </c>
      <c r="W7" s="9">
        <v>4</v>
      </c>
      <c r="X7" s="10">
        <f t="shared" si="3"/>
        <v>42916</v>
      </c>
      <c r="Y7" s="10" t="s">
        <v>4</v>
      </c>
      <c r="AA7" s="10" t="s">
        <v>34</v>
      </c>
      <c r="AB7" s="9"/>
    </row>
    <row r="8" spans="1:30" x14ac:dyDescent="0.25">
      <c r="A8" s="8">
        <v>5</v>
      </c>
      <c r="B8" s="7">
        <f t="shared" si="2"/>
        <v>42891</v>
      </c>
      <c r="C8" s="7">
        <f t="shared" si="2"/>
        <v>42892</v>
      </c>
      <c r="D8" s="7">
        <f t="shared" si="2"/>
        <v>42893</v>
      </c>
      <c r="E8" s="7">
        <f t="shared" si="2"/>
        <v>42894</v>
      </c>
      <c r="F8" s="7">
        <f t="shared" si="2"/>
        <v>42895</v>
      </c>
      <c r="H8" s="7"/>
      <c r="J8" s="108"/>
      <c r="K8" s="109"/>
      <c r="L8" s="110"/>
      <c r="N8" s="9">
        <v>5</v>
      </c>
      <c r="O8" s="10">
        <f>O7+3</f>
        <v>42877</v>
      </c>
      <c r="P8" s="10" t="s">
        <v>7</v>
      </c>
      <c r="Q8" s="9">
        <f>Q6+1</f>
        <v>4</v>
      </c>
      <c r="R8" s="10">
        <f>O8+1</f>
        <v>42878</v>
      </c>
      <c r="S8" s="9" t="s">
        <v>8</v>
      </c>
      <c r="W8" s="9">
        <v>5</v>
      </c>
      <c r="X8" s="10">
        <f t="shared" si="3"/>
        <v>42919</v>
      </c>
      <c r="Y8" s="10" t="s">
        <v>7</v>
      </c>
      <c r="Z8" s="9"/>
      <c r="AA8" s="10">
        <f t="shared" si="4"/>
        <v>42920</v>
      </c>
      <c r="AB8" s="10" t="s">
        <v>8</v>
      </c>
    </row>
    <row r="9" spans="1:30" x14ac:dyDescent="0.25">
      <c r="A9" s="8">
        <v>6</v>
      </c>
      <c r="B9" s="7">
        <f t="shared" si="2"/>
        <v>42898</v>
      </c>
      <c r="C9" s="7">
        <f t="shared" si="2"/>
        <v>42899</v>
      </c>
      <c r="D9" s="7">
        <f t="shared" si="2"/>
        <v>42900</v>
      </c>
      <c r="E9" s="7">
        <f t="shared" si="2"/>
        <v>42901</v>
      </c>
      <c r="F9" s="7">
        <f t="shared" si="2"/>
        <v>42902</v>
      </c>
      <c r="H9" s="7"/>
      <c r="N9" s="9">
        <v>6</v>
      </c>
      <c r="O9" s="10">
        <f>O8+2</f>
        <v>42879</v>
      </c>
      <c r="P9" s="10" t="s">
        <v>2</v>
      </c>
      <c r="Q9" s="9">
        <f>Q8+1</f>
        <v>5</v>
      </c>
      <c r="R9" s="10">
        <f>O9+1</f>
        <v>42880</v>
      </c>
      <c r="S9" s="9" t="s">
        <v>3</v>
      </c>
      <c r="W9" s="9">
        <v>6</v>
      </c>
      <c r="X9" s="10">
        <f t="shared" si="3"/>
        <v>42921</v>
      </c>
      <c r="Y9" s="10" t="s">
        <v>2</v>
      </c>
      <c r="Z9" s="9">
        <f>Z6+1</f>
        <v>4</v>
      </c>
      <c r="AA9" s="10">
        <f t="shared" si="4"/>
        <v>42922</v>
      </c>
      <c r="AB9" s="9" t="s">
        <v>3</v>
      </c>
    </row>
    <row r="10" spans="1:30" ht="15" customHeight="1" x14ac:dyDescent="0.25">
      <c r="A10" s="8">
        <v>7</v>
      </c>
      <c r="B10" s="7">
        <f t="shared" si="2"/>
        <v>42905</v>
      </c>
      <c r="C10" s="7">
        <f t="shared" si="2"/>
        <v>42906</v>
      </c>
      <c r="D10" s="7">
        <f t="shared" si="2"/>
        <v>42907</v>
      </c>
      <c r="E10" s="7">
        <f t="shared" si="2"/>
        <v>42908</v>
      </c>
      <c r="F10" s="7">
        <f t="shared" si="2"/>
        <v>42909</v>
      </c>
      <c r="H10" s="7"/>
      <c r="J10" s="99" t="s">
        <v>15</v>
      </c>
      <c r="K10" s="100"/>
      <c r="L10" s="101"/>
      <c r="N10" s="9">
        <v>7</v>
      </c>
      <c r="O10" s="10">
        <f>O9+2</f>
        <v>42881</v>
      </c>
      <c r="P10" s="10" t="s">
        <v>4</v>
      </c>
      <c r="W10" s="9">
        <v>7</v>
      </c>
      <c r="X10" s="10">
        <f t="shared" si="3"/>
        <v>42923</v>
      </c>
      <c r="Y10" s="10" t="s">
        <v>4</v>
      </c>
      <c r="AA10" s="10" t="s">
        <v>34</v>
      </c>
      <c r="AB10" s="9"/>
    </row>
    <row r="11" spans="1:30" x14ac:dyDescent="0.25">
      <c r="A11" s="8">
        <v>8</v>
      </c>
      <c r="B11" s="59">
        <f t="shared" si="2"/>
        <v>42912</v>
      </c>
      <c r="C11" s="7">
        <f t="shared" si="2"/>
        <v>42913</v>
      </c>
      <c r="D11" s="7">
        <f t="shared" si="2"/>
        <v>42914</v>
      </c>
      <c r="E11" s="7">
        <f t="shared" si="2"/>
        <v>42915</v>
      </c>
      <c r="F11" s="7">
        <f t="shared" si="2"/>
        <v>42916</v>
      </c>
      <c r="H11" s="7"/>
      <c r="J11" s="102"/>
      <c r="K11" s="103"/>
      <c r="L11" s="104"/>
      <c r="O11" s="12">
        <f>O10+3</f>
        <v>42884</v>
      </c>
      <c r="P11" s="10" t="s">
        <v>7</v>
      </c>
      <c r="Q11" s="9">
        <f>Q9+1</f>
        <v>6</v>
      </c>
      <c r="R11" s="10">
        <f>O11+1</f>
        <v>42885</v>
      </c>
      <c r="S11" s="9" t="s">
        <v>8</v>
      </c>
      <c r="W11" s="9">
        <v>8</v>
      </c>
      <c r="X11" s="10">
        <f t="shared" si="3"/>
        <v>42926</v>
      </c>
      <c r="Y11" s="10" t="s">
        <v>7</v>
      </c>
      <c r="Z11" s="9">
        <f>Z9+1</f>
        <v>5</v>
      </c>
      <c r="AA11" s="10">
        <f t="shared" si="4"/>
        <v>42927</v>
      </c>
      <c r="AB11" s="9" t="s">
        <v>8</v>
      </c>
    </row>
    <row r="12" spans="1:30" ht="15" customHeight="1" x14ac:dyDescent="0.25">
      <c r="A12" s="8">
        <v>9</v>
      </c>
      <c r="B12" s="7">
        <f t="shared" si="2"/>
        <v>42919</v>
      </c>
      <c r="C12" s="18">
        <f t="shared" si="2"/>
        <v>42920</v>
      </c>
      <c r="D12" s="7">
        <f t="shared" si="2"/>
        <v>42921</v>
      </c>
      <c r="E12" s="7">
        <f t="shared" si="2"/>
        <v>42922</v>
      </c>
      <c r="F12" s="7">
        <f t="shared" si="2"/>
        <v>42923</v>
      </c>
      <c r="H12" s="7"/>
      <c r="N12" s="9">
        <v>8</v>
      </c>
      <c r="O12" s="10">
        <f>O11+2</f>
        <v>42886</v>
      </c>
      <c r="P12" s="10" t="s">
        <v>2</v>
      </c>
      <c r="Q12" s="9">
        <f>Q11+1</f>
        <v>7</v>
      </c>
      <c r="R12" s="10">
        <f>O12+1</f>
        <v>42887</v>
      </c>
      <c r="S12" s="9" t="s">
        <v>3</v>
      </c>
      <c r="W12" s="9">
        <v>9</v>
      </c>
      <c r="X12" s="10">
        <f t="shared" si="3"/>
        <v>42928</v>
      </c>
      <c r="Y12" s="10" t="s">
        <v>2</v>
      </c>
      <c r="Z12" s="9">
        <f>Z11+1</f>
        <v>6</v>
      </c>
      <c r="AA12" s="10">
        <f t="shared" si="4"/>
        <v>42929</v>
      </c>
      <c r="AB12" s="9" t="s">
        <v>3</v>
      </c>
    </row>
    <row r="13" spans="1:30" ht="15" customHeight="1" x14ac:dyDescent="0.25">
      <c r="A13" s="8">
        <v>10</v>
      </c>
      <c r="B13" s="7">
        <f t="shared" si="2"/>
        <v>42926</v>
      </c>
      <c r="C13" s="7">
        <f t="shared" si="2"/>
        <v>42927</v>
      </c>
      <c r="D13" s="7">
        <f t="shared" si="2"/>
        <v>42928</v>
      </c>
      <c r="E13" s="7">
        <f t="shared" si="2"/>
        <v>42929</v>
      </c>
      <c r="F13" s="7">
        <f t="shared" si="2"/>
        <v>42930</v>
      </c>
      <c r="H13" s="7"/>
      <c r="J13" s="120" t="s">
        <v>25</v>
      </c>
      <c r="K13" s="121"/>
      <c r="L13" s="122"/>
      <c r="N13" s="9">
        <v>9</v>
      </c>
      <c r="O13" s="10">
        <f>O12+2</f>
        <v>42888</v>
      </c>
      <c r="P13" s="10" t="s">
        <v>4</v>
      </c>
      <c r="W13" s="9">
        <v>10</v>
      </c>
      <c r="X13" s="10">
        <f t="shared" si="3"/>
        <v>42930</v>
      </c>
      <c r="Y13" s="10" t="s">
        <v>4</v>
      </c>
      <c r="AA13" s="10" t="s">
        <v>34</v>
      </c>
      <c r="AB13" s="9"/>
    </row>
    <row r="14" spans="1:30" x14ac:dyDescent="0.25">
      <c r="A14" s="8">
        <v>11</v>
      </c>
      <c r="B14" s="7">
        <f t="shared" si="2"/>
        <v>42933</v>
      </c>
      <c r="C14" s="7">
        <f t="shared" si="2"/>
        <v>42934</v>
      </c>
      <c r="D14" s="7">
        <f t="shared" si="2"/>
        <v>42935</v>
      </c>
      <c r="E14" s="7">
        <f t="shared" si="2"/>
        <v>42936</v>
      </c>
      <c r="F14" s="7">
        <f t="shared" si="2"/>
        <v>42937</v>
      </c>
      <c r="H14" s="7"/>
      <c r="J14" s="123"/>
      <c r="K14" s="124"/>
      <c r="L14" s="125"/>
      <c r="N14" s="9">
        <v>10</v>
      </c>
      <c r="O14" s="10">
        <f>O13+3</f>
        <v>42891</v>
      </c>
      <c r="P14" s="10" t="s">
        <v>7</v>
      </c>
      <c r="Q14" s="9">
        <f>Q12+1</f>
        <v>8</v>
      </c>
      <c r="R14" s="10">
        <f>O14+1</f>
        <v>42892</v>
      </c>
      <c r="S14" s="9" t="s">
        <v>8</v>
      </c>
      <c r="W14" s="9">
        <v>11</v>
      </c>
      <c r="X14" s="10">
        <f t="shared" si="3"/>
        <v>42933</v>
      </c>
      <c r="Y14" s="10" t="s">
        <v>7</v>
      </c>
      <c r="Z14" s="9">
        <f>Z12+1</f>
        <v>7</v>
      </c>
      <c r="AA14" s="10">
        <f t="shared" si="4"/>
        <v>42934</v>
      </c>
      <c r="AB14" s="9" t="s">
        <v>8</v>
      </c>
    </row>
    <row r="15" spans="1:30" x14ac:dyDescent="0.25">
      <c r="A15" s="8">
        <v>12</v>
      </c>
      <c r="B15" s="7">
        <f t="shared" si="2"/>
        <v>42940</v>
      </c>
      <c r="C15" s="7">
        <f t="shared" si="2"/>
        <v>42941</v>
      </c>
      <c r="D15" s="7">
        <f t="shared" si="2"/>
        <v>42942</v>
      </c>
      <c r="E15" s="7">
        <f t="shared" si="2"/>
        <v>42943</v>
      </c>
      <c r="F15" s="7">
        <f t="shared" si="2"/>
        <v>42944</v>
      </c>
      <c r="H15" s="7"/>
      <c r="J15" s="123"/>
      <c r="K15" s="124"/>
      <c r="L15" s="125"/>
      <c r="N15" s="9">
        <v>11</v>
      </c>
      <c r="O15" s="10">
        <f>O14+2</f>
        <v>42893</v>
      </c>
      <c r="P15" s="10" t="s">
        <v>2</v>
      </c>
      <c r="Q15" s="9">
        <f>Q14+1</f>
        <v>9</v>
      </c>
      <c r="R15" s="10">
        <f>O15+1</f>
        <v>42894</v>
      </c>
      <c r="S15" s="9" t="s">
        <v>3</v>
      </c>
      <c r="W15" s="9">
        <v>12</v>
      </c>
      <c r="X15" s="10">
        <f t="shared" si="3"/>
        <v>42935</v>
      </c>
      <c r="Y15" s="10" t="s">
        <v>2</v>
      </c>
      <c r="Z15" s="9">
        <f>Z14+1</f>
        <v>8</v>
      </c>
      <c r="AA15" s="10">
        <f t="shared" si="4"/>
        <v>42936</v>
      </c>
      <c r="AB15" s="9" t="s">
        <v>3</v>
      </c>
    </row>
    <row r="16" spans="1:30" x14ac:dyDescent="0.25">
      <c r="A16" s="8" t="s">
        <v>34</v>
      </c>
      <c r="B16" s="7">
        <v>42947</v>
      </c>
      <c r="C16" s="59">
        <v>42948</v>
      </c>
      <c r="D16" s="7">
        <v>42949</v>
      </c>
      <c r="E16" s="7">
        <v>42950</v>
      </c>
      <c r="F16" s="7"/>
      <c r="J16" s="123"/>
      <c r="K16" s="124"/>
      <c r="L16" s="125"/>
      <c r="N16" s="9">
        <v>12</v>
      </c>
      <c r="O16" s="10">
        <f>O15+2</f>
        <v>42895</v>
      </c>
      <c r="P16" s="10" t="s">
        <v>4</v>
      </c>
      <c r="W16" s="9"/>
      <c r="X16" s="10"/>
      <c r="Y16" s="10"/>
      <c r="AD16" s="58"/>
    </row>
    <row r="17" spans="1:28" x14ac:dyDescent="0.25">
      <c r="A17" s="46"/>
      <c r="B17" s="45"/>
      <c r="C17" s="45"/>
      <c r="D17" s="45"/>
      <c r="E17" s="47"/>
      <c r="J17" s="126"/>
      <c r="K17" s="127"/>
      <c r="L17" s="128"/>
      <c r="N17" s="9">
        <v>13</v>
      </c>
      <c r="O17" s="10">
        <f>O16+3</f>
        <v>42898</v>
      </c>
      <c r="P17" s="10" t="s">
        <v>7</v>
      </c>
      <c r="Q17" s="9">
        <f>Q15+1</f>
        <v>10</v>
      </c>
      <c r="R17" s="10">
        <f>O17+1</f>
        <v>42899</v>
      </c>
      <c r="S17" s="9" t="s">
        <v>8</v>
      </c>
    </row>
    <row r="18" spans="1:28" x14ac:dyDescent="0.25">
      <c r="A18" s="46"/>
      <c r="B18" s="45"/>
      <c r="C18" s="45"/>
      <c r="D18" s="45"/>
      <c r="E18" s="47"/>
      <c r="N18" s="9">
        <v>14</v>
      </c>
      <c r="O18" s="10">
        <f>O17+2</f>
        <v>42900</v>
      </c>
      <c r="P18" s="10" t="s">
        <v>2</v>
      </c>
      <c r="Q18" s="9">
        <f>Q17+1</f>
        <v>11</v>
      </c>
      <c r="R18" s="10">
        <f>O18+1</f>
        <v>42901</v>
      </c>
      <c r="S18" s="9" t="s">
        <v>3</v>
      </c>
      <c r="W18" s="130" t="s">
        <v>31</v>
      </c>
      <c r="X18" s="130"/>
      <c r="Y18" s="130"/>
      <c r="Z18" s="130"/>
      <c r="AA18" s="130"/>
      <c r="AB18" s="130"/>
    </row>
    <row r="19" spans="1:28" ht="16.5" thickBot="1" x14ac:dyDescent="0.3">
      <c r="A19" s="131" t="s">
        <v>19</v>
      </c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N19" s="9">
        <v>15</v>
      </c>
      <c r="O19" s="10">
        <f>O18+2</f>
        <v>42902</v>
      </c>
      <c r="P19" s="10" t="s">
        <v>4</v>
      </c>
      <c r="T19">
        <v>1</v>
      </c>
      <c r="U19" s="58">
        <f>O19+1</f>
        <v>42903</v>
      </c>
      <c r="W19" s="55">
        <f>COUNT(W4:W16)+N21</f>
        <v>29</v>
      </c>
      <c r="Z19" s="55">
        <f>COUNT(Z3:Z15)+Q20</f>
        <v>20</v>
      </c>
    </row>
    <row r="20" spans="1:28" ht="15.75" thickTop="1" x14ac:dyDescent="0.25">
      <c r="A20" s="40" t="s">
        <v>12</v>
      </c>
      <c r="B20" s="49" t="s">
        <v>7</v>
      </c>
      <c r="C20" s="40" t="s">
        <v>12</v>
      </c>
      <c r="D20" s="42" t="s">
        <v>23</v>
      </c>
      <c r="E20" s="40" t="s">
        <v>12</v>
      </c>
      <c r="F20" s="42" t="s">
        <v>2</v>
      </c>
      <c r="G20" s="40" t="s">
        <v>12</v>
      </c>
      <c r="H20" s="42" t="s">
        <v>24</v>
      </c>
      <c r="I20" s="40" t="s">
        <v>12</v>
      </c>
      <c r="J20" s="42" t="s">
        <v>4</v>
      </c>
      <c r="K20" s="40" t="s">
        <v>12</v>
      </c>
      <c r="L20" s="42" t="s">
        <v>22</v>
      </c>
      <c r="N20" s="9">
        <v>16</v>
      </c>
      <c r="O20" s="10">
        <f>O19+3</f>
        <v>42905</v>
      </c>
      <c r="P20" s="10" t="s">
        <v>7</v>
      </c>
      <c r="Q20" s="9">
        <f>Q18+1</f>
        <v>12</v>
      </c>
      <c r="R20" s="10">
        <f>O20+1</f>
        <v>42906</v>
      </c>
      <c r="S20" s="9" t="s">
        <v>8</v>
      </c>
    </row>
    <row r="21" spans="1:28" x14ac:dyDescent="0.25">
      <c r="A21" s="19"/>
      <c r="B21" s="48">
        <f>+B3</f>
        <v>42373</v>
      </c>
      <c r="C21" s="19"/>
      <c r="D21" s="23">
        <f t="shared" ref="D21:D33" si="5">+B21+1</f>
        <v>42374</v>
      </c>
      <c r="E21" s="52">
        <v>1</v>
      </c>
      <c r="F21" s="48">
        <f t="shared" ref="F21:F34" si="6">+D21+1</f>
        <v>42375</v>
      </c>
      <c r="G21" s="52">
        <v>1</v>
      </c>
      <c r="H21" s="48">
        <f t="shared" ref="H21:H34" si="7">+F21+1</f>
        <v>42376</v>
      </c>
      <c r="I21" s="52">
        <v>1</v>
      </c>
      <c r="J21" s="48">
        <f t="shared" ref="J21:J33" si="8">+H21+1</f>
        <v>42377</v>
      </c>
      <c r="K21" s="52">
        <v>1</v>
      </c>
      <c r="L21" s="48">
        <f t="shared" ref="L21" si="9">+J21+1</f>
        <v>42378</v>
      </c>
      <c r="M21">
        <f>N21+Q20+T19</f>
        <v>30</v>
      </c>
      <c r="N21" s="9">
        <v>17</v>
      </c>
      <c r="O21" s="10">
        <f>O20+2</f>
        <v>42907</v>
      </c>
      <c r="P21" s="10" t="s">
        <v>2</v>
      </c>
    </row>
    <row r="22" spans="1:28" x14ac:dyDescent="0.25">
      <c r="A22" s="19" t="s">
        <v>34</v>
      </c>
      <c r="B22" s="61"/>
      <c r="D22" s="23"/>
      <c r="F22" s="23"/>
      <c r="G22" s="19">
        <v>1</v>
      </c>
      <c r="H22" s="20">
        <f>E4</f>
        <v>42866</v>
      </c>
      <c r="I22" s="19">
        <v>1</v>
      </c>
      <c r="J22" s="23">
        <f t="shared" si="8"/>
        <v>42867</v>
      </c>
      <c r="K22" s="19"/>
      <c r="L22" s="23"/>
      <c r="T22" s="9"/>
      <c r="U22" s="10"/>
    </row>
    <row r="23" spans="1:28" ht="15.75" x14ac:dyDescent="0.25">
      <c r="A23" s="19">
        <v>1</v>
      </c>
      <c r="B23" s="23">
        <f>B5</f>
        <v>42870</v>
      </c>
      <c r="C23" s="19">
        <v>1</v>
      </c>
      <c r="D23" s="23">
        <f t="shared" si="5"/>
        <v>42871</v>
      </c>
      <c r="E23" s="19">
        <v>1</v>
      </c>
      <c r="F23" s="23">
        <f t="shared" si="6"/>
        <v>42872</v>
      </c>
      <c r="G23" s="19">
        <v>2</v>
      </c>
      <c r="H23" s="23">
        <f t="shared" si="7"/>
        <v>42873</v>
      </c>
      <c r="I23" s="19">
        <v>2</v>
      </c>
      <c r="J23" s="23">
        <f t="shared" si="8"/>
        <v>42874</v>
      </c>
      <c r="K23" s="19"/>
      <c r="L23" s="23"/>
      <c r="N23" s="80" t="s">
        <v>28</v>
      </c>
      <c r="O23" s="76"/>
      <c r="P23" s="76"/>
      <c r="Q23" s="76"/>
      <c r="R23" s="76"/>
      <c r="S23" s="76"/>
      <c r="V23" s="15"/>
    </row>
    <row r="24" spans="1:28" x14ac:dyDescent="0.25">
      <c r="A24" s="19">
        <v>2</v>
      </c>
      <c r="B24" s="63">
        <f t="shared" ref="B24:B33" si="10">+B23+7</f>
        <v>42877</v>
      </c>
      <c r="C24" s="19">
        <v>2</v>
      </c>
      <c r="D24" s="23">
        <f t="shared" si="5"/>
        <v>42878</v>
      </c>
      <c r="E24" s="19">
        <v>2</v>
      </c>
      <c r="F24" s="23">
        <f t="shared" si="6"/>
        <v>42879</v>
      </c>
      <c r="G24" s="19">
        <v>3</v>
      </c>
      <c r="H24" s="23">
        <f t="shared" si="7"/>
        <v>42880</v>
      </c>
      <c r="I24" s="19">
        <v>3</v>
      </c>
      <c r="J24" s="23">
        <f t="shared" si="8"/>
        <v>42881</v>
      </c>
      <c r="K24" s="19"/>
      <c r="L24" s="23"/>
      <c r="Q24" s="9">
        <v>1</v>
      </c>
      <c r="R24" s="10">
        <f>O21+1</f>
        <v>42908</v>
      </c>
      <c r="S24" s="9" t="s">
        <v>3</v>
      </c>
      <c r="V24" s="15"/>
    </row>
    <row r="25" spans="1:28" x14ac:dyDescent="0.25">
      <c r="A25" s="19" t="s">
        <v>34</v>
      </c>
      <c r="B25" s="22">
        <f t="shared" si="10"/>
        <v>42884</v>
      </c>
      <c r="C25" s="19">
        <v>3</v>
      </c>
      <c r="D25" s="23">
        <f t="shared" si="5"/>
        <v>42885</v>
      </c>
      <c r="E25" s="19">
        <v>3</v>
      </c>
      <c r="F25" s="23">
        <f t="shared" si="6"/>
        <v>42886</v>
      </c>
      <c r="G25" s="19">
        <v>4</v>
      </c>
      <c r="H25" s="23">
        <f t="shared" si="7"/>
        <v>42887</v>
      </c>
      <c r="I25" s="19">
        <v>4</v>
      </c>
      <c r="J25" s="23">
        <f t="shared" si="8"/>
        <v>42888</v>
      </c>
      <c r="K25" s="19"/>
      <c r="L25" s="23"/>
      <c r="N25" s="9">
        <v>1</v>
      </c>
      <c r="O25" s="10">
        <f>O21+2</f>
        <v>42909</v>
      </c>
      <c r="P25" s="10" t="s">
        <v>4</v>
      </c>
      <c r="Q25" s="9"/>
      <c r="R25" s="10"/>
      <c r="S25" s="9"/>
    </row>
    <row r="26" spans="1:28" x14ac:dyDescent="0.25">
      <c r="A26" s="19">
        <v>3</v>
      </c>
      <c r="B26" s="23">
        <f t="shared" si="10"/>
        <v>42891</v>
      </c>
      <c r="C26" s="19">
        <v>4</v>
      </c>
      <c r="D26" s="23">
        <f t="shared" si="5"/>
        <v>42892</v>
      </c>
      <c r="E26" s="19">
        <v>4</v>
      </c>
      <c r="F26" s="23">
        <f t="shared" si="6"/>
        <v>42893</v>
      </c>
      <c r="G26" s="19">
        <v>5</v>
      </c>
      <c r="H26" s="23">
        <f t="shared" si="7"/>
        <v>42894</v>
      </c>
      <c r="I26" s="19">
        <v>5</v>
      </c>
      <c r="J26" s="23">
        <f t="shared" si="8"/>
        <v>42895</v>
      </c>
      <c r="K26" s="19"/>
      <c r="L26" s="23"/>
      <c r="N26" s="9">
        <v>2</v>
      </c>
      <c r="O26" s="10">
        <f>B11</f>
        <v>42912</v>
      </c>
      <c r="P26" s="10" t="s">
        <v>7</v>
      </c>
      <c r="Q26" s="9">
        <v>2</v>
      </c>
      <c r="R26" s="10">
        <f>O26+1</f>
        <v>42913</v>
      </c>
      <c r="S26" s="9" t="s">
        <v>8</v>
      </c>
    </row>
    <row r="27" spans="1:28" x14ac:dyDescent="0.25">
      <c r="A27" s="19">
        <v>4</v>
      </c>
      <c r="B27" s="23">
        <f t="shared" si="10"/>
        <v>42898</v>
      </c>
      <c r="C27" s="19">
        <v>5</v>
      </c>
      <c r="D27" s="23">
        <f t="shared" si="5"/>
        <v>42899</v>
      </c>
      <c r="E27" s="19">
        <v>5</v>
      </c>
      <c r="F27" s="23">
        <f t="shared" si="6"/>
        <v>42900</v>
      </c>
      <c r="G27" s="19">
        <v>6</v>
      </c>
      <c r="H27" s="23">
        <f t="shared" si="7"/>
        <v>42901</v>
      </c>
      <c r="I27" s="19">
        <v>6</v>
      </c>
      <c r="J27" s="23">
        <f t="shared" si="8"/>
        <v>42902</v>
      </c>
      <c r="K27" s="19">
        <v>1</v>
      </c>
      <c r="L27" s="23">
        <f>J27+1</f>
        <v>42903</v>
      </c>
      <c r="N27" s="9">
        <v>3</v>
      </c>
      <c r="O27" s="10">
        <f>O26+2</f>
        <v>42914</v>
      </c>
      <c r="P27" s="10" t="s">
        <v>2</v>
      </c>
      <c r="Q27" s="9">
        <v>3</v>
      </c>
      <c r="R27" s="10">
        <f>O27+1</f>
        <v>42915</v>
      </c>
      <c r="S27" s="9" t="s">
        <v>3</v>
      </c>
    </row>
    <row r="28" spans="1:28" x14ac:dyDescent="0.25">
      <c r="A28" s="19">
        <v>5</v>
      </c>
      <c r="B28" s="23">
        <f t="shared" si="10"/>
        <v>42905</v>
      </c>
      <c r="C28" s="19">
        <v>6</v>
      </c>
      <c r="D28" s="23">
        <f t="shared" si="5"/>
        <v>42906</v>
      </c>
      <c r="E28" s="19">
        <v>6</v>
      </c>
      <c r="F28" s="23">
        <f t="shared" si="6"/>
        <v>42907</v>
      </c>
      <c r="G28" s="19">
        <v>7</v>
      </c>
      <c r="H28" s="23">
        <f t="shared" si="7"/>
        <v>42908</v>
      </c>
      <c r="I28" s="19">
        <v>7</v>
      </c>
      <c r="J28" s="23">
        <f t="shared" si="8"/>
        <v>42909</v>
      </c>
      <c r="K28" s="19"/>
      <c r="L28" s="23"/>
      <c r="N28" s="9">
        <v>4</v>
      </c>
      <c r="O28" s="10">
        <f>O27+2</f>
        <v>42916</v>
      </c>
      <c r="P28" s="10" t="s">
        <v>4</v>
      </c>
    </row>
    <row r="29" spans="1:28" x14ac:dyDescent="0.25">
      <c r="A29" s="19">
        <v>6</v>
      </c>
      <c r="B29" s="63">
        <f t="shared" si="10"/>
        <v>42912</v>
      </c>
      <c r="C29" s="19">
        <v>7</v>
      </c>
      <c r="D29" s="23">
        <f t="shared" si="5"/>
        <v>42913</v>
      </c>
      <c r="E29" s="19">
        <v>7</v>
      </c>
      <c r="F29" s="23">
        <f t="shared" si="6"/>
        <v>42914</v>
      </c>
      <c r="G29" s="19">
        <v>8</v>
      </c>
      <c r="H29" s="23">
        <f t="shared" si="7"/>
        <v>42915</v>
      </c>
      <c r="I29" s="19">
        <v>8</v>
      </c>
      <c r="J29" s="23">
        <f t="shared" si="8"/>
        <v>42916</v>
      </c>
      <c r="K29" s="19"/>
      <c r="L29" s="23"/>
      <c r="N29" s="9">
        <v>5</v>
      </c>
      <c r="O29" s="60">
        <f>O28+3</f>
        <v>42919</v>
      </c>
      <c r="P29" s="10" t="s">
        <v>7</v>
      </c>
      <c r="Q29" s="9"/>
      <c r="R29" s="12">
        <f>O29+1</f>
        <v>42920</v>
      </c>
      <c r="S29" s="9" t="s">
        <v>8</v>
      </c>
    </row>
    <row r="30" spans="1:28" x14ac:dyDescent="0.25">
      <c r="A30" s="19">
        <v>7</v>
      </c>
      <c r="B30" s="23">
        <f t="shared" si="10"/>
        <v>42919</v>
      </c>
      <c r="C30" s="19" t="s">
        <v>34</v>
      </c>
      <c r="D30" s="22">
        <f t="shared" si="5"/>
        <v>42920</v>
      </c>
      <c r="E30" s="19">
        <v>8</v>
      </c>
      <c r="F30" s="23">
        <f t="shared" si="6"/>
        <v>42921</v>
      </c>
      <c r="G30" s="19">
        <v>9</v>
      </c>
      <c r="H30" s="23">
        <f t="shared" si="7"/>
        <v>42922</v>
      </c>
      <c r="I30" s="19">
        <v>9</v>
      </c>
      <c r="J30" s="23">
        <f t="shared" si="8"/>
        <v>42923</v>
      </c>
      <c r="K30" s="19"/>
      <c r="L30" s="23"/>
      <c r="N30" s="9">
        <v>6</v>
      </c>
      <c r="O30" s="10">
        <f>O29+2</f>
        <v>42921</v>
      </c>
      <c r="P30" s="10" t="s">
        <v>2</v>
      </c>
      <c r="Q30" s="9">
        <f>Q27+1</f>
        <v>4</v>
      </c>
      <c r="R30" s="10">
        <f>O30+1</f>
        <v>42922</v>
      </c>
      <c r="S30" s="9" t="s">
        <v>3</v>
      </c>
    </row>
    <row r="31" spans="1:28" x14ac:dyDescent="0.25">
      <c r="A31" s="19">
        <v>8</v>
      </c>
      <c r="B31" s="23">
        <f t="shared" si="10"/>
        <v>42926</v>
      </c>
      <c r="C31" s="19">
        <v>8</v>
      </c>
      <c r="D31" s="23">
        <f t="shared" si="5"/>
        <v>42927</v>
      </c>
      <c r="E31" s="19">
        <v>9</v>
      </c>
      <c r="F31" s="23">
        <f t="shared" si="6"/>
        <v>42928</v>
      </c>
      <c r="G31" s="19">
        <v>10</v>
      </c>
      <c r="H31" s="23">
        <f t="shared" si="7"/>
        <v>42929</v>
      </c>
      <c r="I31" s="19">
        <v>10</v>
      </c>
      <c r="J31" s="61">
        <f t="shared" si="8"/>
        <v>42930</v>
      </c>
      <c r="K31" s="19"/>
      <c r="L31" s="23"/>
      <c r="N31" s="9">
        <v>7</v>
      </c>
      <c r="O31" s="10">
        <f>O30+2</f>
        <v>42923</v>
      </c>
      <c r="P31" s="10" t="s">
        <v>4</v>
      </c>
    </row>
    <row r="32" spans="1:28" x14ac:dyDescent="0.25">
      <c r="A32" s="19">
        <v>9</v>
      </c>
      <c r="B32" s="23">
        <f t="shared" si="10"/>
        <v>42933</v>
      </c>
      <c r="C32" s="19">
        <v>9</v>
      </c>
      <c r="D32" s="21">
        <f t="shared" si="5"/>
        <v>42934</v>
      </c>
      <c r="E32" s="19">
        <v>10</v>
      </c>
      <c r="F32" s="21">
        <f t="shared" si="6"/>
        <v>42935</v>
      </c>
      <c r="G32" s="19">
        <v>11</v>
      </c>
      <c r="H32" s="21">
        <f t="shared" si="7"/>
        <v>42936</v>
      </c>
      <c r="I32" s="19">
        <v>11</v>
      </c>
      <c r="J32" s="21">
        <f t="shared" si="8"/>
        <v>42937</v>
      </c>
      <c r="K32" s="19"/>
      <c r="L32" s="21"/>
      <c r="N32" s="9">
        <v>8</v>
      </c>
      <c r="O32" s="60">
        <f>O31+3</f>
        <v>42926</v>
      </c>
      <c r="P32" s="10" t="s">
        <v>7</v>
      </c>
      <c r="Q32" s="9">
        <f>Q30+1</f>
        <v>5</v>
      </c>
      <c r="R32" s="10">
        <f>O32+1</f>
        <v>42927</v>
      </c>
      <c r="S32" s="9" t="s">
        <v>8</v>
      </c>
    </row>
    <row r="33" spans="1:21" x14ac:dyDescent="0.25">
      <c r="A33" s="19">
        <v>10</v>
      </c>
      <c r="B33" s="23">
        <f t="shared" si="10"/>
        <v>42940</v>
      </c>
      <c r="C33" s="19">
        <v>10</v>
      </c>
      <c r="D33" s="23">
        <f t="shared" si="5"/>
        <v>42941</v>
      </c>
      <c r="E33" s="19">
        <v>11</v>
      </c>
      <c r="F33" s="21">
        <f t="shared" si="6"/>
        <v>42942</v>
      </c>
      <c r="G33" s="19">
        <v>12</v>
      </c>
      <c r="H33" s="23">
        <f t="shared" si="7"/>
        <v>42943</v>
      </c>
      <c r="I33" s="19">
        <v>12</v>
      </c>
      <c r="J33" s="23">
        <f t="shared" si="8"/>
        <v>42944</v>
      </c>
      <c r="K33" s="19" t="s">
        <v>34</v>
      </c>
      <c r="L33" s="23" t="s">
        <v>34</v>
      </c>
      <c r="N33" s="9">
        <v>9</v>
      </c>
      <c r="O33" s="10">
        <f>O32+2</f>
        <v>42928</v>
      </c>
      <c r="P33" s="10" t="s">
        <v>2</v>
      </c>
      <c r="Q33" s="9">
        <f>Q32+1</f>
        <v>6</v>
      </c>
      <c r="R33" s="10">
        <f>O33+1</f>
        <v>42929</v>
      </c>
      <c r="S33" s="9" t="s">
        <v>3</v>
      </c>
    </row>
    <row r="34" spans="1:21" x14ac:dyDescent="0.25">
      <c r="A34" s="19">
        <v>11</v>
      </c>
      <c r="B34" s="23">
        <f>B33+7</f>
        <v>42947</v>
      </c>
      <c r="C34" s="19">
        <v>11</v>
      </c>
      <c r="D34" s="23">
        <v>41852</v>
      </c>
      <c r="E34" s="19">
        <v>12</v>
      </c>
      <c r="F34" s="21">
        <f t="shared" si="6"/>
        <v>41853</v>
      </c>
      <c r="G34" s="19">
        <v>13</v>
      </c>
      <c r="H34" s="23">
        <f t="shared" si="7"/>
        <v>41854</v>
      </c>
      <c r="I34" s="19"/>
      <c r="J34" s="23"/>
      <c r="L34" s="23"/>
      <c r="N34" s="9">
        <v>10</v>
      </c>
      <c r="O34" s="10">
        <f>O33+2</f>
        <v>42930</v>
      </c>
      <c r="P34" s="10" t="s">
        <v>4</v>
      </c>
    </row>
    <row r="35" spans="1:21" x14ac:dyDescent="0.25">
      <c r="A35" s="19"/>
      <c r="B35" s="53"/>
      <c r="C35" s="19"/>
      <c r="D35" s="53"/>
      <c r="E35" s="19"/>
      <c r="F35" s="53"/>
      <c r="G35" s="50"/>
      <c r="H35" s="24"/>
      <c r="I35" s="50"/>
      <c r="J35" s="24"/>
      <c r="L35" s="23"/>
      <c r="N35" s="9">
        <v>11</v>
      </c>
      <c r="O35" s="60">
        <f>O34+3</f>
        <v>42933</v>
      </c>
      <c r="P35" s="10" t="s">
        <v>7</v>
      </c>
      <c r="Q35" s="9">
        <f>Q33+1</f>
        <v>7</v>
      </c>
      <c r="R35" s="10">
        <f>O35+1</f>
        <v>42934</v>
      </c>
      <c r="S35" s="9" t="s">
        <v>8</v>
      </c>
    </row>
    <row r="36" spans="1:21" x14ac:dyDescent="0.25">
      <c r="A36" s="25"/>
      <c r="B36" s="26"/>
      <c r="C36" s="25"/>
      <c r="D36" s="26"/>
      <c r="E36" s="34"/>
      <c r="F36" s="35"/>
      <c r="G36" s="34"/>
      <c r="H36" s="35"/>
      <c r="I36" s="34"/>
      <c r="J36" s="35"/>
      <c r="K36" s="34"/>
      <c r="L36" s="35"/>
      <c r="N36" s="9">
        <v>12</v>
      </c>
      <c r="O36" s="10">
        <f>O35+2</f>
        <v>42935</v>
      </c>
      <c r="P36" s="10" t="s">
        <v>2</v>
      </c>
      <c r="Q36" s="9">
        <f>Q35+1</f>
        <v>8</v>
      </c>
      <c r="R36" s="10">
        <f>O36+1</f>
        <v>42936</v>
      </c>
      <c r="S36" s="9" t="s">
        <v>3</v>
      </c>
    </row>
    <row r="37" spans="1:21" x14ac:dyDescent="0.25">
      <c r="A37" s="4">
        <f>COUNT(A22:A35)</f>
        <v>11</v>
      </c>
      <c r="B37" s="3"/>
      <c r="C37" s="4">
        <f>COUNT(C23:C35)</f>
        <v>11</v>
      </c>
      <c r="D37" s="3"/>
      <c r="E37" s="4">
        <f>COUNT(E23:E35)</f>
        <v>12</v>
      </c>
      <c r="F37" s="3"/>
      <c r="G37" s="4">
        <f>COUNT(G22:G35)</f>
        <v>13</v>
      </c>
      <c r="I37" s="4">
        <f>COUNT(I22:I35)</f>
        <v>12</v>
      </c>
      <c r="K37" s="4">
        <f>SUM(K22:K35)</f>
        <v>1</v>
      </c>
      <c r="M37" s="4"/>
      <c r="N37" s="9">
        <v>13</v>
      </c>
      <c r="O37" s="10">
        <f>O36+2</f>
        <v>42937</v>
      </c>
      <c r="P37" s="10" t="s">
        <v>4</v>
      </c>
    </row>
    <row r="38" spans="1:21" ht="15.75" thickBot="1" x14ac:dyDescent="0.3">
      <c r="A38" s="54">
        <f>SUM(A37:K37)</f>
        <v>60</v>
      </c>
      <c r="B38" s="3"/>
      <c r="C38" s="4"/>
      <c r="D38" s="3"/>
      <c r="N38" s="9">
        <v>14</v>
      </c>
      <c r="O38" s="60">
        <f>O37+3</f>
        <v>42940</v>
      </c>
      <c r="P38" s="10" t="s">
        <v>7</v>
      </c>
      <c r="Q38" s="9">
        <f>Q36+1</f>
        <v>9</v>
      </c>
      <c r="R38" s="10">
        <f>O38+1</f>
        <v>42941</v>
      </c>
      <c r="S38" s="9" t="s">
        <v>8</v>
      </c>
      <c r="T38" s="129" t="s">
        <v>34</v>
      </c>
      <c r="U38" s="129"/>
    </row>
    <row r="39" spans="1:21" ht="15.75" thickTop="1" x14ac:dyDescent="0.25">
      <c r="A39" s="4"/>
      <c r="B39" s="3"/>
      <c r="C39" s="4"/>
      <c r="D39" s="3"/>
      <c r="N39" s="9">
        <v>15</v>
      </c>
      <c r="O39" s="10">
        <f>O38+2</f>
        <v>42942</v>
      </c>
      <c r="P39" s="10" t="s">
        <v>2</v>
      </c>
      <c r="Q39" s="9">
        <f>Q38+1</f>
        <v>10</v>
      </c>
      <c r="R39" s="10">
        <f>O39+1</f>
        <v>42943</v>
      </c>
      <c r="S39" s="9" t="s">
        <v>3</v>
      </c>
    </row>
    <row r="40" spans="1:21" x14ac:dyDescent="0.25">
      <c r="A40" s="4"/>
      <c r="B40" s="3"/>
      <c r="C40" s="4"/>
      <c r="D40" s="3"/>
      <c r="N40" s="9">
        <v>16</v>
      </c>
      <c r="O40" s="10">
        <f>O39+2</f>
        <v>42944</v>
      </c>
      <c r="P40" s="10" t="s">
        <v>4</v>
      </c>
    </row>
    <row r="41" spans="1:21" x14ac:dyDescent="0.25">
      <c r="A41" s="4"/>
      <c r="B41" s="3"/>
      <c r="C41" s="4"/>
      <c r="D41" s="3"/>
      <c r="N41" s="9">
        <v>17</v>
      </c>
      <c r="O41" s="60">
        <f>O40+3</f>
        <v>42947</v>
      </c>
      <c r="P41" s="10" t="s">
        <v>7</v>
      </c>
      <c r="Q41" s="9">
        <f>Q39+1</f>
        <v>11</v>
      </c>
      <c r="R41" s="10">
        <f>O41+1</f>
        <v>42948</v>
      </c>
      <c r="S41" s="9" t="s">
        <v>8</v>
      </c>
    </row>
    <row r="42" spans="1:21" x14ac:dyDescent="0.25">
      <c r="A42" s="4"/>
      <c r="B42" s="3"/>
      <c r="C42" s="4"/>
      <c r="D42" s="3"/>
      <c r="N42" s="9">
        <v>18</v>
      </c>
      <c r="O42" s="10">
        <f>O41+2</f>
        <v>42949</v>
      </c>
      <c r="P42" s="10" t="s">
        <v>2</v>
      </c>
      <c r="Q42" s="9">
        <f>Q41+1</f>
        <v>12</v>
      </c>
      <c r="R42" s="10">
        <f>O42+1</f>
        <v>42950</v>
      </c>
      <c r="S42" s="9" t="s">
        <v>3</v>
      </c>
    </row>
    <row r="43" spans="1:21" x14ac:dyDescent="0.25">
      <c r="A43" s="4"/>
      <c r="B43" s="3"/>
      <c r="C43" s="4"/>
      <c r="D43" s="3"/>
      <c r="N43" s="9"/>
      <c r="O43" s="10"/>
      <c r="P43" s="10"/>
      <c r="Q43" s="9"/>
      <c r="T43" s="9"/>
      <c r="U43" s="10"/>
    </row>
    <row r="44" spans="1:21" x14ac:dyDescent="0.25">
      <c r="A44" s="4"/>
      <c r="B44" s="3"/>
      <c r="C44" s="4"/>
      <c r="D44" s="3"/>
      <c r="M44">
        <f>N42+Q42</f>
        <v>30</v>
      </c>
      <c r="N44" s="9"/>
    </row>
    <row r="45" spans="1:21" x14ac:dyDescent="0.25">
      <c r="A45" s="4"/>
      <c r="B45" s="3"/>
      <c r="C45" s="4"/>
      <c r="D45" s="3"/>
    </row>
    <row r="46" spans="1:21" x14ac:dyDescent="0.25">
      <c r="A46" s="4"/>
      <c r="B46" s="3"/>
      <c r="C46" s="4"/>
      <c r="D46" s="3"/>
      <c r="N46" s="9"/>
    </row>
    <row r="47" spans="1:21" x14ac:dyDescent="0.25">
      <c r="A47" s="4"/>
      <c r="B47" s="3"/>
      <c r="C47" s="4"/>
      <c r="D47" s="3"/>
      <c r="N47" s="9"/>
      <c r="O47" s="10"/>
      <c r="P47" s="10"/>
      <c r="Q47" s="9"/>
      <c r="R47" s="10"/>
      <c r="S47" s="9"/>
    </row>
    <row r="48" spans="1:21" x14ac:dyDescent="0.25">
      <c r="A48" s="4"/>
      <c r="B48" s="3"/>
      <c r="C48" s="4"/>
      <c r="D48" s="3"/>
      <c r="N48" s="9"/>
      <c r="O48" s="10"/>
      <c r="P48" s="10"/>
      <c r="Q48" s="9"/>
      <c r="R48" s="10"/>
      <c r="S48" s="9"/>
    </row>
    <row r="49" spans="1:19" x14ac:dyDescent="0.25">
      <c r="A49" s="4"/>
      <c r="B49" s="3"/>
      <c r="C49" s="4"/>
      <c r="D49" s="2"/>
      <c r="N49" s="9"/>
      <c r="O49" s="10"/>
      <c r="P49" s="10"/>
    </row>
    <row r="50" spans="1:19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N50" s="9"/>
      <c r="O50" s="12"/>
      <c r="P50" s="10"/>
      <c r="Q50" s="9"/>
      <c r="R50" s="10"/>
      <c r="S50" s="9"/>
    </row>
    <row r="51" spans="1:19" x14ac:dyDescent="0.25">
      <c r="N51" s="9"/>
      <c r="O51" s="10"/>
      <c r="P51" s="10"/>
      <c r="Q51" s="9"/>
      <c r="R51" s="10"/>
      <c r="S51" s="9"/>
    </row>
    <row r="52" spans="1:19" x14ac:dyDescent="0.25">
      <c r="N52" s="9"/>
      <c r="O52" s="10"/>
      <c r="P52" s="10"/>
    </row>
    <row r="53" spans="1:19" x14ac:dyDescent="0.25">
      <c r="G53" s="9"/>
      <c r="J53" s="9"/>
      <c r="K53" s="9"/>
      <c r="L53" s="9"/>
      <c r="N53" s="9"/>
      <c r="O53" s="10"/>
      <c r="P53" s="10"/>
      <c r="Q53" s="9"/>
      <c r="R53" s="10"/>
      <c r="S53" s="9"/>
    </row>
    <row r="54" spans="1:19" x14ac:dyDescent="0.25">
      <c r="J54" s="9"/>
      <c r="K54" s="9"/>
      <c r="L54" s="9"/>
      <c r="N54" s="9"/>
      <c r="O54" s="10"/>
      <c r="P54" s="10"/>
      <c r="Q54" s="9"/>
      <c r="R54" s="10"/>
      <c r="S54" s="9"/>
    </row>
    <row r="55" spans="1:19" x14ac:dyDescent="0.25">
      <c r="N55" s="9"/>
      <c r="O55" s="10"/>
      <c r="P55" s="10"/>
    </row>
    <row r="56" spans="1:19" x14ac:dyDescent="0.25">
      <c r="N56" s="9"/>
      <c r="O56" s="10"/>
      <c r="P56" s="10"/>
      <c r="Q56" s="9"/>
      <c r="R56" s="10"/>
      <c r="S56" s="9"/>
    </row>
    <row r="57" spans="1:19" x14ac:dyDescent="0.25">
      <c r="N57" s="9"/>
      <c r="O57" s="10"/>
      <c r="P57" s="10"/>
      <c r="Q57" s="9"/>
      <c r="R57" s="10"/>
      <c r="S57" s="9"/>
    </row>
    <row r="58" spans="1:19" x14ac:dyDescent="0.25">
      <c r="N58" s="9"/>
      <c r="O58" s="10"/>
      <c r="P58" s="10"/>
    </row>
  </sheetData>
  <mergeCells count="12">
    <mergeCell ref="J5:L5"/>
    <mergeCell ref="J13:L17"/>
    <mergeCell ref="T38:U38"/>
    <mergeCell ref="W1:AB1"/>
    <mergeCell ref="W2:AB2"/>
    <mergeCell ref="W18:AB18"/>
    <mergeCell ref="A19:L19"/>
    <mergeCell ref="J10:L11"/>
    <mergeCell ref="J7:L8"/>
    <mergeCell ref="A1:A2"/>
    <mergeCell ref="B1:F1"/>
    <mergeCell ref="N1:S1"/>
  </mergeCells>
  <conditionalFormatting sqref="P4:P10 P12:P21 P25">
    <cfRule type="containsText" dxfId="68" priority="67" operator="containsText" text="Wed">
      <formula>NOT(ISERROR(SEARCH("Wed",P4)))</formula>
    </cfRule>
    <cfRule type="containsText" dxfId="67" priority="68" operator="containsText" text="Fri">
      <formula>NOT(ISERROR(SEARCH("Fri",P4)))</formula>
    </cfRule>
    <cfRule type="containsText" dxfId="66" priority="69" operator="containsText" text="Mon">
      <formula>NOT(ISERROR(SEARCH("Mon",P4)))</formula>
    </cfRule>
  </conditionalFormatting>
  <conditionalFormatting sqref="S3:S20 S24:S25 AB4">
    <cfRule type="containsText" dxfId="65" priority="64" operator="containsText" text="Tue">
      <formula>NOT(ISERROR(SEARCH("Tue",S3)))</formula>
    </cfRule>
    <cfRule type="containsText" dxfId="64" priority="65" operator="containsText" text="Thur">
      <formula>NOT(ISERROR(SEARCH("Thur",S3)))</formula>
    </cfRule>
    <cfRule type="containsText" dxfId="63" priority="66" operator="containsText" text="Thurs">
      <formula>NOT(ISERROR(SEARCH("Thurs",S3)))</formula>
    </cfRule>
  </conditionalFormatting>
  <conditionalFormatting sqref="Y5:Y16">
    <cfRule type="containsText" dxfId="62" priority="61" operator="containsText" text="Wed">
      <formula>NOT(ISERROR(SEARCH("Wed",Y5)))</formula>
    </cfRule>
    <cfRule type="containsText" dxfId="61" priority="62" operator="containsText" text="Fri">
      <formula>NOT(ISERROR(SEARCH("Fri",Y5)))</formula>
    </cfRule>
    <cfRule type="containsText" dxfId="60" priority="63" operator="containsText" text="Mon">
      <formula>NOT(ISERROR(SEARCH("Mon",Y5)))</formula>
    </cfRule>
  </conditionalFormatting>
  <conditionalFormatting sqref="AB5:AB7 AB9:AB15">
    <cfRule type="containsText" dxfId="59" priority="58" operator="containsText" text="Tue">
      <formula>NOT(ISERROR(SEARCH("Tue",AB5)))</formula>
    </cfRule>
    <cfRule type="containsText" dxfId="58" priority="59" operator="containsText" text="Thur">
      <formula>NOT(ISERROR(SEARCH("Thur",AB5)))</formula>
    </cfRule>
    <cfRule type="containsText" dxfId="57" priority="60" operator="containsText" text="Thurs">
      <formula>NOT(ISERROR(SEARCH("Thurs",AB5)))</formula>
    </cfRule>
  </conditionalFormatting>
  <conditionalFormatting sqref="AB3">
    <cfRule type="containsText" dxfId="56" priority="55" operator="containsText" text="Tue">
      <formula>NOT(ISERROR(SEARCH("Tue",AB3)))</formula>
    </cfRule>
    <cfRule type="containsText" dxfId="55" priority="56" operator="containsText" text="Thur">
      <formula>NOT(ISERROR(SEARCH("Thur",AB3)))</formula>
    </cfRule>
    <cfRule type="containsText" dxfId="54" priority="57" operator="containsText" text="Thurs">
      <formula>NOT(ISERROR(SEARCH("Thurs",AB3)))</formula>
    </cfRule>
  </conditionalFormatting>
  <conditionalFormatting sqref="Y4">
    <cfRule type="containsText" dxfId="53" priority="52" operator="containsText" text="Wed">
      <formula>NOT(ISERROR(SEARCH("Wed",Y4)))</formula>
    </cfRule>
    <cfRule type="containsText" dxfId="52" priority="53" operator="containsText" text="Fri">
      <formula>NOT(ISERROR(SEARCH("Fri",Y4)))</formula>
    </cfRule>
    <cfRule type="containsText" dxfId="51" priority="54" operator="containsText" text="Mon">
      <formula>NOT(ISERROR(SEARCH("Mon",Y4)))</formula>
    </cfRule>
  </conditionalFormatting>
  <conditionalFormatting sqref="P28">
    <cfRule type="containsText" dxfId="50" priority="49" operator="containsText" text="Wed">
      <formula>NOT(ISERROR(SEARCH("Wed",P28)))</formula>
    </cfRule>
    <cfRule type="containsText" dxfId="49" priority="50" operator="containsText" text="Fri">
      <formula>NOT(ISERROR(SEARCH("Fri",P28)))</formula>
    </cfRule>
    <cfRule type="containsText" dxfId="48" priority="51" operator="containsText" text="Mon">
      <formula>NOT(ISERROR(SEARCH("Mon",P28)))</formula>
    </cfRule>
  </conditionalFormatting>
  <conditionalFormatting sqref="P31">
    <cfRule type="containsText" dxfId="47" priority="46" operator="containsText" text="Wed">
      <formula>NOT(ISERROR(SEARCH("Wed",P31)))</formula>
    </cfRule>
    <cfRule type="containsText" dxfId="46" priority="47" operator="containsText" text="Fri">
      <formula>NOT(ISERROR(SEARCH("Fri",P31)))</formula>
    </cfRule>
    <cfRule type="containsText" dxfId="45" priority="48" operator="containsText" text="Mon">
      <formula>NOT(ISERROR(SEARCH("Mon",P31)))</formula>
    </cfRule>
  </conditionalFormatting>
  <conditionalFormatting sqref="P34">
    <cfRule type="containsText" dxfId="44" priority="43" operator="containsText" text="Wed">
      <formula>NOT(ISERROR(SEARCH("Wed",P34)))</formula>
    </cfRule>
    <cfRule type="containsText" dxfId="43" priority="44" operator="containsText" text="Fri">
      <formula>NOT(ISERROR(SEARCH("Fri",P34)))</formula>
    </cfRule>
    <cfRule type="containsText" dxfId="42" priority="45" operator="containsText" text="Mon">
      <formula>NOT(ISERROR(SEARCH("Mon",P34)))</formula>
    </cfRule>
  </conditionalFormatting>
  <conditionalFormatting sqref="P37">
    <cfRule type="containsText" dxfId="41" priority="40" operator="containsText" text="Wed">
      <formula>NOT(ISERROR(SEARCH("Wed",P37)))</formula>
    </cfRule>
    <cfRule type="containsText" dxfId="40" priority="41" operator="containsText" text="Fri">
      <formula>NOT(ISERROR(SEARCH("Fri",P37)))</formula>
    </cfRule>
    <cfRule type="containsText" dxfId="39" priority="42" operator="containsText" text="Mon">
      <formula>NOT(ISERROR(SEARCH("Mon",P37)))</formula>
    </cfRule>
  </conditionalFormatting>
  <conditionalFormatting sqref="P40">
    <cfRule type="containsText" dxfId="38" priority="37" operator="containsText" text="Wed">
      <formula>NOT(ISERROR(SEARCH("Wed",P40)))</formula>
    </cfRule>
    <cfRule type="containsText" dxfId="37" priority="38" operator="containsText" text="Fri">
      <formula>NOT(ISERROR(SEARCH("Fri",P40)))</formula>
    </cfRule>
    <cfRule type="containsText" dxfId="36" priority="39" operator="containsText" text="Mon">
      <formula>NOT(ISERROR(SEARCH("Mon",P40)))</formula>
    </cfRule>
  </conditionalFormatting>
  <conditionalFormatting sqref="P42">
    <cfRule type="containsText" dxfId="35" priority="34" operator="containsText" text="Wed">
      <formula>NOT(ISERROR(SEARCH("Wed",P42)))</formula>
    </cfRule>
    <cfRule type="containsText" dxfId="34" priority="35" operator="containsText" text="Fri">
      <formula>NOT(ISERROR(SEARCH("Fri",P42)))</formula>
    </cfRule>
    <cfRule type="containsText" dxfId="33" priority="36" operator="containsText" text="Mon">
      <formula>NOT(ISERROR(SEARCH("Mon",P42)))</formula>
    </cfRule>
  </conditionalFormatting>
  <conditionalFormatting sqref="P39">
    <cfRule type="containsText" dxfId="32" priority="31" operator="containsText" text="Wed">
      <formula>NOT(ISERROR(SEARCH("Wed",P39)))</formula>
    </cfRule>
    <cfRule type="containsText" dxfId="31" priority="32" operator="containsText" text="Fri">
      <formula>NOT(ISERROR(SEARCH("Fri",P39)))</formula>
    </cfRule>
    <cfRule type="containsText" dxfId="30" priority="33" operator="containsText" text="Mon">
      <formula>NOT(ISERROR(SEARCH("Mon",P39)))</formula>
    </cfRule>
  </conditionalFormatting>
  <conditionalFormatting sqref="P36">
    <cfRule type="containsText" dxfId="29" priority="28" operator="containsText" text="Wed">
      <formula>NOT(ISERROR(SEARCH("Wed",P36)))</formula>
    </cfRule>
    <cfRule type="containsText" dxfId="28" priority="29" operator="containsText" text="Fri">
      <formula>NOT(ISERROR(SEARCH("Fri",P36)))</formula>
    </cfRule>
    <cfRule type="containsText" dxfId="27" priority="30" operator="containsText" text="Mon">
      <formula>NOT(ISERROR(SEARCH("Mon",P36)))</formula>
    </cfRule>
  </conditionalFormatting>
  <conditionalFormatting sqref="P33">
    <cfRule type="containsText" dxfId="26" priority="25" operator="containsText" text="Wed">
      <formula>NOT(ISERROR(SEARCH("Wed",P33)))</formula>
    </cfRule>
    <cfRule type="containsText" dxfId="25" priority="26" operator="containsText" text="Fri">
      <formula>NOT(ISERROR(SEARCH("Fri",P33)))</formula>
    </cfRule>
    <cfRule type="containsText" dxfId="24" priority="27" operator="containsText" text="Mon">
      <formula>NOT(ISERROR(SEARCH("Mon",P33)))</formula>
    </cfRule>
  </conditionalFormatting>
  <conditionalFormatting sqref="P30">
    <cfRule type="containsText" dxfId="23" priority="22" operator="containsText" text="Wed">
      <formula>NOT(ISERROR(SEARCH("Wed",P30)))</formula>
    </cfRule>
    <cfRule type="containsText" dxfId="22" priority="23" operator="containsText" text="Fri">
      <formula>NOT(ISERROR(SEARCH("Fri",P30)))</formula>
    </cfRule>
    <cfRule type="containsText" dxfId="21" priority="24" operator="containsText" text="Mon">
      <formula>NOT(ISERROR(SEARCH("Mon",P30)))</formula>
    </cfRule>
  </conditionalFormatting>
  <conditionalFormatting sqref="P27">
    <cfRule type="containsText" dxfId="20" priority="19" operator="containsText" text="Wed">
      <formula>NOT(ISERROR(SEARCH("Wed",P27)))</formula>
    </cfRule>
    <cfRule type="containsText" dxfId="19" priority="20" operator="containsText" text="Fri">
      <formula>NOT(ISERROR(SEARCH("Fri",P27)))</formula>
    </cfRule>
    <cfRule type="containsText" dxfId="18" priority="21" operator="containsText" text="Mon">
      <formula>NOT(ISERROR(SEARCH("Mon",P27)))</formula>
    </cfRule>
  </conditionalFormatting>
  <conditionalFormatting sqref="P26">
    <cfRule type="containsText" dxfId="17" priority="16" operator="containsText" text="Wed">
      <formula>NOT(ISERROR(SEARCH("Wed",P26)))</formula>
    </cfRule>
    <cfRule type="containsText" dxfId="16" priority="17" operator="containsText" text="Fri">
      <formula>NOT(ISERROR(SEARCH("Fri",P26)))</formula>
    </cfRule>
    <cfRule type="containsText" dxfId="15" priority="18" operator="containsText" text="Mon">
      <formula>NOT(ISERROR(SEARCH("Mon",P26)))</formula>
    </cfRule>
  </conditionalFormatting>
  <conditionalFormatting sqref="P29">
    <cfRule type="containsText" dxfId="14" priority="13" operator="containsText" text="Wed">
      <formula>NOT(ISERROR(SEARCH("Wed",P29)))</formula>
    </cfRule>
    <cfRule type="containsText" dxfId="13" priority="14" operator="containsText" text="Fri">
      <formula>NOT(ISERROR(SEARCH("Fri",P29)))</formula>
    </cfRule>
    <cfRule type="containsText" dxfId="12" priority="15" operator="containsText" text="Mon">
      <formula>NOT(ISERROR(SEARCH("Mon",P29)))</formula>
    </cfRule>
  </conditionalFormatting>
  <conditionalFormatting sqref="P32">
    <cfRule type="containsText" dxfId="11" priority="10" operator="containsText" text="Wed">
      <formula>NOT(ISERROR(SEARCH("Wed",P32)))</formula>
    </cfRule>
    <cfRule type="containsText" dxfId="10" priority="11" operator="containsText" text="Fri">
      <formula>NOT(ISERROR(SEARCH("Fri",P32)))</formula>
    </cfRule>
    <cfRule type="containsText" dxfId="9" priority="12" operator="containsText" text="Mon">
      <formula>NOT(ISERROR(SEARCH("Mon",P32)))</formula>
    </cfRule>
  </conditionalFormatting>
  <conditionalFormatting sqref="P35">
    <cfRule type="containsText" dxfId="8" priority="7" operator="containsText" text="Wed">
      <formula>NOT(ISERROR(SEARCH("Wed",P35)))</formula>
    </cfRule>
    <cfRule type="containsText" dxfId="7" priority="8" operator="containsText" text="Fri">
      <formula>NOT(ISERROR(SEARCH("Fri",P35)))</formula>
    </cfRule>
    <cfRule type="containsText" dxfId="6" priority="9" operator="containsText" text="Mon">
      <formula>NOT(ISERROR(SEARCH("Mon",P35)))</formula>
    </cfRule>
  </conditionalFormatting>
  <conditionalFormatting sqref="P38">
    <cfRule type="containsText" dxfId="5" priority="4" operator="containsText" text="Wed">
      <formula>NOT(ISERROR(SEARCH("Wed",P38)))</formula>
    </cfRule>
    <cfRule type="containsText" dxfId="4" priority="5" operator="containsText" text="Fri">
      <formula>NOT(ISERROR(SEARCH("Fri",P38)))</formula>
    </cfRule>
    <cfRule type="containsText" dxfId="3" priority="6" operator="containsText" text="Mon">
      <formula>NOT(ISERROR(SEARCH("Mon",P38)))</formula>
    </cfRule>
  </conditionalFormatting>
  <conditionalFormatting sqref="P41">
    <cfRule type="containsText" dxfId="2" priority="1" operator="containsText" text="Wed">
      <formula>NOT(ISERROR(SEARCH("Wed",P41)))</formula>
    </cfRule>
    <cfRule type="containsText" dxfId="1" priority="2" operator="containsText" text="Fri">
      <formula>NOT(ISERROR(SEARCH("Fri",P41)))</formula>
    </cfRule>
    <cfRule type="containsText" dxfId="0" priority="3" operator="containsText" text="Mon">
      <formula>NOT(ISERROR(SEARCH("Mon",P41)))</formula>
    </cfRule>
  </conditionalFormatting>
  <pageMargins left="0.2" right="0.2" top="0.25" bottom="0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Fall 15</vt:lpstr>
      <vt:lpstr>Spring 16</vt:lpstr>
      <vt:lpstr>Summer 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Jackie</dc:creator>
  <cp:lastModifiedBy>ssnauwae</cp:lastModifiedBy>
  <cp:lastPrinted>2014-03-31T17:37:29Z</cp:lastPrinted>
  <dcterms:created xsi:type="dcterms:W3CDTF">2010-10-11T04:39:02Z</dcterms:created>
  <dcterms:modified xsi:type="dcterms:W3CDTF">2014-03-31T19:01:40Z</dcterms:modified>
</cp:coreProperties>
</file>