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Academic Calendar\1617 Calendar\Current Proposed Drafts\Draft 4\"/>
    </mc:Choice>
  </mc:AlternateContent>
  <bookViews>
    <workbookView xWindow="480" yWindow="348" windowWidth="11280" windowHeight="10776"/>
  </bookViews>
  <sheets>
    <sheet name="Fall 16" sheetId="1" r:id="rId1"/>
    <sheet name="Spring 2017" sheetId="2" r:id="rId2"/>
    <sheet name="Summer 2017" sheetId="3" r:id="rId3"/>
  </sheets>
  <calcPr calcId="152511"/>
  <customWorkbookViews>
    <customWorkbookView name="ssnauwae - Personal View" guid="{72FE4D97-E477-41DD-ADE7-F9DEB1D31C39}" mergeInterval="0" personalView="1" maximized="1" windowWidth="1280" windowHeight="759" activeSheetId="2"/>
  </customWorkbookViews>
</workbook>
</file>

<file path=xl/calcChain.xml><?xml version="1.0" encoding="utf-8"?>
<calcChain xmlns="http://schemas.openxmlformats.org/spreadsheetml/2006/main">
  <c r="P49" i="2" l="1"/>
  <c r="Q49" i="2"/>
  <c r="H41" i="2"/>
  <c r="F41" i="2"/>
  <c r="L25" i="2"/>
  <c r="M49" i="2"/>
  <c r="N3" i="2"/>
  <c r="L22" i="3" l="1"/>
  <c r="U4" i="3"/>
  <c r="H4" i="3"/>
  <c r="M44" i="3" l="1"/>
  <c r="T44" i="3"/>
  <c r="U25" i="3"/>
  <c r="AC21" i="3"/>
  <c r="T21" i="3"/>
  <c r="X4" i="3"/>
  <c r="AD4" i="3"/>
  <c r="L28" i="3"/>
  <c r="H10" i="3"/>
  <c r="AA3" i="3" l="1"/>
  <c r="N21" i="3"/>
  <c r="O21" i="3"/>
  <c r="R42" i="3"/>
  <c r="Q42" i="3"/>
  <c r="E16" i="3"/>
  <c r="S48" i="2"/>
  <c r="M48" i="1"/>
  <c r="M42" i="1"/>
  <c r="M15" i="1"/>
  <c r="M16" i="1"/>
  <c r="M17" i="1"/>
  <c r="M18" i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3" i="1" s="1"/>
  <c r="M44" i="1" s="1"/>
  <c r="M45" i="1" s="1"/>
  <c r="M14" i="1"/>
  <c r="S50" i="1"/>
  <c r="T44" i="1"/>
  <c r="T32" i="1"/>
  <c r="T14" i="1"/>
  <c r="T8" i="1"/>
  <c r="M49" i="1" l="1"/>
  <c r="M50" i="1" s="1"/>
  <c r="H34" i="3" l="1"/>
  <c r="E25" i="3"/>
  <c r="E26" i="3" s="1"/>
  <c r="E27" i="3" s="1"/>
  <c r="E28" i="3" s="1"/>
  <c r="E29" i="3" s="1"/>
  <c r="E30" i="3" s="1"/>
  <c r="E31" i="3" s="1"/>
  <c r="E32" i="3" s="1"/>
  <c r="E33" i="3" s="1"/>
  <c r="E34" i="3" s="1"/>
  <c r="E24" i="3"/>
  <c r="Z19" i="3" l="1"/>
  <c r="X5" i="3"/>
  <c r="X6" i="3" s="1"/>
  <c r="X7" i="3" s="1"/>
  <c r="X8" i="3" s="1"/>
  <c r="X9" i="3" s="1"/>
  <c r="X10" i="3" s="1"/>
  <c r="X11" i="3" s="1"/>
  <c r="X12" i="3" s="1"/>
  <c r="X13" i="3" s="1"/>
  <c r="X14" i="3" s="1"/>
  <c r="X15" i="3" s="1"/>
  <c r="W4" i="3"/>
  <c r="W5" i="3" s="1"/>
  <c r="W6" i="3" s="1"/>
  <c r="W7" i="3" s="1"/>
  <c r="W8" i="3" s="1"/>
  <c r="W9" i="3" s="1"/>
  <c r="W10" i="3" s="1"/>
  <c r="W11" i="3" s="1"/>
  <c r="W12" i="3" s="1"/>
  <c r="W13" i="3" s="1"/>
  <c r="W14" i="3" s="1"/>
  <c r="W15" i="3" s="1"/>
  <c r="N12" i="3"/>
  <c r="N6" i="3"/>
  <c r="N7" i="3" s="1"/>
  <c r="N8" i="3" s="1"/>
  <c r="N9" i="3" s="1"/>
  <c r="N10" i="3" s="1"/>
  <c r="N13" i="3" s="1"/>
  <c r="N14" i="3" s="1"/>
  <c r="N15" i="3" s="1"/>
  <c r="N16" i="3" s="1"/>
  <c r="N17" i="3" s="1"/>
  <c r="N18" i="3" s="1"/>
  <c r="N19" i="3" s="1"/>
  <c r="N20" i="3" s="1"/>
  <c r="N5" i="3"/>
  <c r="M21" i="3"/>
  <c r="N26" i="3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M4" i="2"/>
  <c r="M5" i="2" s="1"/>
  <c r="M7" i="2" s="1"/>
  <c r="K43" i="2"/>
  <c r="E47" i="2" s="1"/>
  <c r="A7" i="2"/>
  <c r="A8" i="2" s="1"/>
  <c r="A9" i="2" s="1"/>
  <c r="A10" i="2" s="1"/>
  <c r="A11" i="2" s="1"/>
  <c r="A12" i="2" s="1"/>
  <c r="A14" i="2" s="1"/>
  <c r="A15" i="2" s="1"/>
  <c r="A16" i="2" s="1"/>
  <c r="A17" i="2" s="1"/>
  <c r="A18" i="2" s="1"/>
  <c r="A19" i="2" s="1"/>
  <c r="A20" i="2" s="1"/>
  <c r="E26" i="2"/>
  <c r="E27" i="2" s="1"/>
  <c r="E28" i="2" s="1"/>
  <c r="E29" i="2" s="1"/>
  <c r="E30" i="2" s="1"/>
  <c r="E31" i="2" s="1"/>
  <c r="E32" i="2" s="1"/>
  <c r="W19" i="3" l="1"/>
  <c r="M8" i="2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K42" i="1"/>
  <c r="E47" i="1" s="1"/>
  <c r="L36" i="1"/>
  <c r="L32" i="1"/>
  <c r="L26" i="1"/>
  <c r="L24" i="1"/>
  <c r="I38" i="1"/>
  <c r="I36" i="1"/>
  <c r="G38" i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25" i="1"/>
  <c r="C26" i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25" i="1"/>
  <c r="A42" i="1" l="1"/>
  <c r="F22" i="3" l="1"/>
  <c r="E4" i="3"/>
  <c r="I43" i="2"/>
  <c r="G43" i="2"/>
  <c r="E43" i="2"/>
  <c r="C43" i="2"/>
  <c r="A43" i="2"/>
  <c r="I42" i="1"/>
  <c r="P6" i="1"/>
  <c r="P7" i="1" s="1"/>
  <c r="P9" i="1" s="1"/>
  <c r="P10" i="1" s="1"/>
  <c r="P12" i="1" s="1"/>
  <c r="P13" i="1" s="1"/>
  <c r="P15" i="1" s="1"/>
  <c r="P16" i="1" s="1"/>
  <c r="P18" i="1" s="1"/>
  <c r="P19" i="1" s="1"/>
  <c r="P21" i="1" s="1"/>
  <c r="P22" i="1" s="1"/>
  <c r="P24" i="1" s="1"/>
  <c r="P25" i="1" s="1"/>
  <c r="P27" i="1" s="1"/>
  <c r="P28" i="1" s="1"/>
  <c r="P30" i="1" s="1"/>
  <c r="P31" i="1" s="1"/>
  <c r="P33" i="1" s="1"/>
  <c r="P34" i="1" s="1"/>
  <c r="P36" i="1" s="1"/>
  <c r="P37" i="1" s="1"/>
  <c r="P39" i="1" s="1"/>
  <c r="P40" i="1" s="1"/>
  <c r="P42" i="1" s="1"/>
  <c r="P43" i="1" s="1"/>
  <c r="P45" i="1" s="1"/>
  <c r="P48" i="1" s="1"/>
  <c r="P49" i="1" s="1"/>
  <c r="M5" i="1"/>
  <c r="M6" i="1" s="1"/>
  <c r="C3" i="1"/>
  <c r="E45" i="2" l="1"/>
  <c r="M7" i="1"/>
  <c r="M8" i="1" s="1"/>
  <c r="E44" i="2"/>
  <c r="Z5" i="3"/>
  <c r="Z6" i="3" s="1"/>
  <c r="Z9" i="3" s="1"/>
  <c r="Z11" i="3" s="1"/>
  <c r="Z12" i="3" s="1"/>
  <c r="Z14" i="3" s="1"/>
  <c r="Q30" i="3"/>
  <c r="Q32" i="3" s="1"/>
  <c r="Q33" i="3" s="1"/>
  <c r="Q35" i="3" s="1"/>
  <c r="Q36" i="3" s="1"/>
  <c r="Q38" i="3" s="1"/>
  <c r="Q39" i="3" s="1"/>
  <c r="Q41" i="3" s="1"/>
  <c r="Q5" i="3"/>
  <c r="Q6" i="3" s="1"/>
  <c r="Q8" i="3" s="1"/>
  <c r="Q9" i="3" s="1"/>
  <c r="Q11" i="3" s="1"/>
  <c r="Q12" i="3" s="1"/>
  <c r="Q14" i="3" s="1"/>
  <c r="Q15" i="3" s="1"/>
  <c r="Q17" i="3" s="1"/>
  <c r="Q18" i="3" s="1"/>
  <c r="Q20" i="3" s="1"/>
  <c r="F34" i="3"/>
  <c r="H22" i="3"/>
  <c r="R3" i="3"/>
  <c r="P4" i="2"/>
  <c r="P6" i="2" s="1"/>
  <c r="P7" i="2" s="1"/>
  <c r="P9" i="2" s="1"/>
  <c r="P10" i="2" s="1"/>
  <c r="P12" i="2" s="1"/>
  <c r="P13" i="2" s="1"/>
  <c r="P15" i="2" s="1"/>
  <c r="P16" i="2" s="1"/>
  <c r="P18" i="2" s="1"/>
  <c r="P19" i="2" s="1"/>
  <c r="P21" i="2" s="1"/>
  <c r="P22" i="2" s="1"/>
  <c r="P24" i="2" s="1"/>
  <c r="P25" i="2" s="1"/>
  <c r="P30" i="2" s="1"/>
  <c r="P31" i="2" s="1"/>
  <c r="P33" i="2" s="1"/>
  <c r="P34" i="2" s="1"/>
  <c r="P36" i="2" s="1"/>
  <c r="P37" i="2" s="1"/>
  <c r="P39" i="2" s="1"/>
  <c r="P40" i="2" s="1"/>
  <c r="P42" i="2" s="1"/>
  <c r="P43" i="2" s="1"/>
  <c r="P45" i="2" s="1"/>
  <c r="P46" i="2" s="1"/>
  <c r="P48" i="2" s="1"/>
  <c r="E46" i="2" l="1"/>
  <c r="E48" i="2" s="1"/>
  <c r="E50" i="2" s="1"/>
  <c r="M9" i="1"/>
  <c r="M10" i="1" s="1"/>
  <c r="M11" i="1" s="1"/>
  <c r="M13" i="1" s="1"/>
  <c r="K37" i="3"/>
  <c r="E43" i="3" s="1"/>
  <c r="E42" i="1" l="1"/>
  <c r="C42" i="1"/>
  <c r="G42" i="1" l="1"/>
  <c r="E45" i="1" s="1"/>
  <c r="A44" i="2" l="1"/>
  <c r="E4" i="2" l="1"/>
  <c r="F4" i="2" s="1"/>
  <c r="B5" i="2" l="1"/>
  <c r="C5" i="2" s="1"/>
  <c r="A44" i="1"/>
  <c r="E44" i="1"/>
  <c r="I37" i="3"/>
  <c r="G37" i="3"/>
  <c r="E41" i="3" s="1"/>
  <c r="E37" i="3"/>
  <c r="C37" i="3"/>
  <c r="A37" i="3"/>
  <c r="B21" i="3"/>
  <c r="C3" i="3"/>
  <c r="D3" i="3" s="1"/>
  <c r="E40" i="3" l="1"/>
  <c r="E42" i="3" s="1"/>
  <c r="E44" i="3" s="1"/>
  <c r="A40" i="3"/>
  <c r="E46" i="1"/>
  <c r="E48" i="1" s="1"/>
  <c r="E50" i="1" s="1"/>
  <c r="F4" i="3"/>
  <c r="A38" i="3"/>
  <c r="F21" i="3"/>
  <c r="H21" i="3" s="1"/>
  <c r="J21" i="3" s="1"/>
  <c r="L21" i="3" s="1"/>
  <c r="E3" i="3"/>
  <c r="C3" i="2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N3" i="1"/>
  <c r="O4" i="3" l="1"/>
  <c r="B5" i="3"/>
  <c r="E5" i="3"/>
  <c r="E6" i="3" s="1"/>
  <c r="E7" i="3" s="1"/>
  <c r="E8" i="3" s="1"/>
  <c r="E9" i="3" s="1"/>
  <c r="E10" i="3" s="1"/>
  <c r="E11" i="3" s="1"/>
  <c r="E12" i="3" s="1"/>
  <c r="E13" i="3" s="1"/>
  <c r="E14" i="3" s="1"/>
  <c r="E15" i="3" s="1"/>
  <c r="F3" i="3"/>
  <c r="D3" i="2"/>
  <c r="D5" i="2" s="1"/>
  <c r="D6" i="2" s="1"/>
  <c r="D7" i="2" s="1"/>
  <c r="D8" i="2" s="1"/>
  <c r="D9" i="2" s="1"/>
  <c r="D10" i="2" s="1"/>
  <c r="D11" i="2" s="1"/>
  <c r="B23" i="3" l="1"/>
  <c r="O5" i="3"/>
  <c r="C5" i="3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B6" i="3"/>
  <c r="B7" i="3" s="1"/>
  <c r="B8" i="3" s="1"/>
  <c r="B9" i="3" s="1"/>
  <c r="B10" i="3" s="1"/>
  <c r="B11" i="3" s="1"/>
  <c r="C6" i="2"/>
  <c r="C7" i="2" s="1"/>
  <c r="C8" i="2" s="1"/>
  <c r="C9" i="2" s="1"/>
  <c r="C10" i="2" s="1"/>
  <c r="C11" i="2" s="1"/>
  <c r="C12" i="2" s="1"/>
  <c r="Q3" i="2"/>
  <c r="F5" i="3"/>
  <c r="E3" i="2"/>
  <c r="E5" i="2" s="1"/>
  <c r="E6" i="2" s="1"/>
  <c r="E7" i="2" s="1"/>
  <c r="E8" i="2" s="1"/>
  <c r="E9" i="2" s="1"/>
  <c r="E10" i="2" s="1"/>
  <c r="E11" i="2" s="1"/>
  <c r="B23" i="1"/>
  <c r="B12" i="3" l="1"/>
  <c r="B13" i="3" s="1"/>
  <c r="B14" i="3" s="1"/>
  <c r="B15" i="3" s="1"/>
  <c r="O26" i="3"/>
  <c r="O6" i="3"/>
  <c r="R5" i="3"/>
  <c r="D23" i="3"/>
  <c r="F23" i="3" s="1"/>
  <c r="H23" i="3" s="1"/>
  <c r="B24" i="3"/>
  <c r="C13" i="2"/>
  <c r="C14" i="2" s="1"/>
  <c r="C15" i="2" s="1"/>
  <c r="C16" i="2" s="1"/>
  <c r="C17" i="2" s="1"/>
  <c r="C18" i="2" s="1"/>
  <c r="C19" i="2" s="1"/>
  <c r="C20" i="2" s="1"/>
  <c r="C21" i="2" s="1"/>
  <c r="D12" i="2"/>
  <c r="J22" i="3"/>
  <c r="F6" i="3"/>
  <c r="F3" i="2"/>
  <c r="H24" i="2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D23" i="1"/>
  <c r="B25" i="3" l="1"/>
  <c r="D24" i="3"/>
  <c r="F24" i="3" s="1"/>
  <c r="H24" i="3" s="1"/>
  <c r="R26" i="3"/>
  <c r="O27" i="3"/>
  <c r="O7" i="3"/>
  <c r="O8" i="3" s="1"/>
  <c r="R6" i="3"/>
  <c r="E12" i="2"/>
  <c r="D13" i="2"/>
  <c r="D14" i="2" s="1"/>
  <c r="D15" i="2" s="1"/>
  <c r="D16" i="2" s="1"/>
  <c r="D17" i="2" s="1"/>
  <c r="D18" i="2" s="1"/>
  <c r="D19" i="2" s="1"/>
  <c r="D20" i="2" s="1"/>
  <c r="D21" i="2" s="1"/>
  <c r="J23" i="3"/>
  <c r="F7" i="3"/>
  <c r="J24" i="2"/>
  <c r="Q3" i="1"/>
  <c r="F3" i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B25" i="2" l="1"/>
  <c r="D25" i="2"/>
  <c r="F25" i="2" s="1"/>
  <c r="H25" i="2" s="1"/>
  <c r="B26" i="2"/>
  <c r="B4" i="1"/>
  <c r="O9" i="3"/>
  <c r="R8" i="3"/>
  <c r="D25" i="3"/>
  <c r="F25" i="3" s="1"/>
  <c r="H25" i="3" s="1"/>
  <c r="B26" i="3"/>
  <c r="O28" i="3"/>
  <c r="O29" i="3" s="1"/>
  <c r="R27" i="3"/>
  <c r="F12" i="2"/>
  <c r="E13" i="2"/>
  <c r="E14" i="2" s="1"/>
  <c r="E15" i="2" s="1"/>
  <c r="E16" i="2" s="1"/>
  <c r="E17" i="2" s="1"/>
  <c r="E18" i="2" s="1"/>
  <c r="E19" i="2" s="1"/>
  <c r="E20" i="2" s="1"/>
  <c r="E21" i="2" s="1"/>
  <c r="F8" i="3"/>
  <c r="J24" i="3"/>
  <c r="F5" i="2"/>
  <c r="G5" i="2" s="1"/>
  <c r="F4" i="1"/>
  <c r="G4" i="1" s="1"/>
  <c r="N5" i="1"/>
  <c r="H23" i="1"/>
  <c r="N4" i="1"/>
  <c r="N4" i="2" l="1"/>
  <c r="N5" i="2" s="1"/>
  <c r="Q4" i="2"/>
  <c r="J25" i="2"/>
  <c r="D26" i="2"/>
  <c r="B27" i="2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O30" i="3"/>
  <c r="R29" i="3"/>
  <c r="O10" i="3"/>
  <c r="O11" i="3" s="1"/>
  <c r="R9" i="3"/>
  <c r="B27" i="3"/>
  <c r="D26" i="3"/>
  <c r="F26" i="3" s="1"/>
  <c r="H26" i="3" s="1"/>
  <c r="J25" i="3"/>
  <c r="F9" i="3"/>
  <c r="F6" i="2"/>
  <c r="F5" i="1"/>
  <c r="N8" i="1"/>
  <c r="J23" i="1"/>
  <c r="B24" i="1" s="1"/>
  <c r="Q4" i="1"/>
  <c r="N6" i="2" l="1"/>
  <c r="N7" i="2" s="1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T5" i="2"/>
  <c r="B25" i="1"/>
  <c r="D24" i="1"/>
  <c r="N6" i="1"/>
  <c r="D27" i="2"/>
  <c r="B28" i="2"/>
  <c r="Q6" i="2"/>
  <c r="F26" i="2"/>
  <c r="H26" i="2" s="1"/>
  <c r="B28" i="3"/>
  <c r="D27" i="3"/>
  <c r="F27" i="3" s="1"/>
  <c r="H27" i="3" s="1"/>
  <c r="R30" i="3"/>
  <c r="O31" i="3"/>
  <c r="O32" i="3" s="1"/>
  <c r="O12" i="3"/>
  <c r="R11" i="3"/>
  <c r="AA5" i="3"/>
  <c r="J26" i="3"/>
  <c r="F10" i="3"/>
  <c r="F7" i="2"/>
  <c r="F6" i="1"/>
  <c r="G6" i="1" s="1"/>
  <c r="N11" i="1"/>
  <c r="T17" i="2" l="1"/>
  <c r="N9" i="1"/>
  <c r="D25" i="1"/>
  <c r="B26" i="1"/>
  <c r="F24" i="1"/>
  <c r="Q6" i="1"/>
  <c r="Q9" i="2"/>
  <c r="F27" i="2"/>
  <c r="H27" i="2" s="1"/>
  <c r="Q7" i="2"/>
  <c r="J26" i="2"/>
  <c r="B29" i="2"/>
  <c r="D28" i="2"/>
  <c r="O13" i="3"/>
  <c r="O14" i="3" s="1"/>
  <c r="R12" i="3"/>
  <c r="D28" i="3"/>
  <c r="F28" i="3" s="1"/>
  <c r="H28" i="3" s="1"/>
  <c r="B29" i="3"/>
  <c r="O33" i="3"/>
  <c r="R32" i="3"/>
  <c r="F11" i="3"/>
  <c r="J27" i="3"/>
  <c r="AA8" i="3"/>
  <c r="F8" i="2"/>
  <c r="F7" i="1"/>
  <c r="N14" i="1"/>
  <c r="N7" i="1" l="1"/>
  <c r="H24" i="1"/>
  <c r="N12" i="1"/>
  <c r="D26" i="1"/>
  <c r="B27" i="1"/>
  <c r="F25" i="1"/>
  <c r="Q9" i="1"/>
  <c r="B30" i="2"/>
  <c r="D29" i="2"/>
  <c r="Q12" i="2"/>
  <c r="F28" i="2"/>
  <c r="H28" i="2" s="1"/>
  <c r="Q10" i="2"/>
  <c r="J27" i="2"/>
  <c r="O34" i="3"/>
  <c r="O35" i="3" s="1"/>
  <c r="R33" i="3"/>
  <c r="B30" i="3"/>
  <c r="D29" i="3"/>
  <c r="F29" i="3" s="1"/>
  <c r="H29" i="3" s="1"/>
  <c r="O15" i="3"/>
  <c r="R14" i="3"/>
  <c r="AA11" i="3"/>
  <c r="AA6" i="3"/>
  <c r="J28" i="3"/>
  <c r="F12" i="3"/>
  <c r="F9" i="2"/>
  <c r="G9" i="2" s="1"/>
  <c r="F8" i="1"/>
  <c r="N17" i="1"/>
  <c r="N15" i="1" l="1"/>
  <c r="D27" i="1"/>
  <c r="B28" i="1"/>
  <c r="F26" i="1"/>
  <c r="Q12" i="1"/>
  <c r="H25" i="1"/>
  <c r="N10" i="1"/>
  <c r="J24" i="1"/>
  <c r="Q7" i="1"/>
  <c r="D30" i="2"/>
  <c r="B31" i="2"/>
  <c r="Q13" i="2"/>
  <c r="J28" i="2"/>
  <c r="Q15" i="2"/>
  <c r="F29" i="2"/>
  <c r="H29" i="2" s="1"/>
  <c r="O16" i="3"/>
  <c r="O17" i="3" s="1"/>
  <c r="R15" i="3"/>
  <c r="O36" i="3"/>
  <c r="R35" i="3"/>
  <c r="AA14" i="3" s="1"/>
  <c r="D30" i="3"/>
  <c r="F30" i="3" s="1"/>
  <c r="H30" i="3" s="1"/>
  <c r="B31" i="3"/>
  <c r="F13" i="3"/>
  <c r="J29" i="3"/>
  <c r="AA9" i="3"/>
  <c r="F10" i="2"/>
  <c r="F9" i="1"/>
  <c r="N20" i="1"/>
  <c r="N13" i="1" l="1"/>
  <c r="H26" i="1"/>
  <c r="N18" i="1"/>
  <c r="B29" i="1"/>
  <c r="D28" i="1"/>
  <c r="J25" i="1"/>
  <c r="Q10" i="1"/>
  <c r="Q15" i="1"/>
  <c r="F27" i="1"/>
  <c r="Q18" i="2"/>
  <c r="F30" i="2"/>
  <c r="H30" i="2" s="1"/>
  <c r="Q16" i="2"/>
  <c r="J29" i="2"/>
  <c r="L29" i="2" s="1"/>
  <c r="D31" i="2"/>
  <c r="B32" i="2"/>
  <c r="O18" i="3"/>
  <c r="R17" i="3"/>
  <c r="O37" i="3"/>
  <c r="O38" i="3" s="1"/>
  <c r="R36" i="3"/>
  <c r="D31" i="3"/>
  <c r="F31" i="3" s="1"/>
  <c r="H31" i="3" s="1"/>
  <c r="B32" i="3"/>
  <c r="F14" i="3"/>
  <c r="J30" i="3"/>
  <c r="AA12" i="3"/>
  <c r="AA15" i="3" s="1"/>
  <c r="F11" i="2"/>
  <c r="F10" i="1"/>
  <c r="N23" i="1"/>
  <c r="H27" i="1" l="1"/>
  <c r="N16" i="1"/>
  <c r="F28" i="1"/>
  <c r="Q18" i="1"/>
  <c r="N21" i="1"/>
  <c r="B30" i="1"/>
  <c r="D29" i="1"/>
  <c r="Q13" i="1"/>
  <c r="J26" i="1"/>
  <c r="Q21" i="2"/>
  <c r="F31" i="2"/>
  <c r="H31" i="2" s="1"/>
  <c r="D32" i="2"/>
  <c r="B33" i="2"/>
  <c r="Q19" i="2"/>
  <c r="J30" i="2"/>
  <c r="O19" i="3"/>
  <c r="O25" i="3" s="1"/>
  <c r="R18" i="3"/>
  <c r="R24" i="3" s="1"/>
  <c r="R38" i="3"/>
  <c r="O39" i="3"/>
  <c r="D32" i="3"/>
  <c r="F32" i="3" s="1"/>
  <c r="H32" i="3" s="1"/>
  <c r="B33" i="3"/>
  <c r="F15" i="3"/>
  <c r="J31" i="3"/>
  <c r="F11" i="1"/>
  <c r="N26" i="1"/>
  <c r="F29" i="1" l="1"/>
  <c r="Q21" i="1"/>
  <c r="H28" i="1"/>
  <c r="N19" i="1"/>
  <c r="N24" i="1"/>
  <c r="B31" i="1"/>
  <c r="D30" i="1"/>
  <c r="J27" i="1"/>
  <c r="Q16" i="1"/>
  <c r="B34" i="2"/>
  <c r="D33" i="2"/>
  <c r="Q24" i="2"/>
  <c r="F32" i="2"/>
  <c r="Q22" i="2"/>
  <c r="J31" i="2"/>
  <c r="O20" i="3"/>
  <c r="O40" i="3"/>
  <c r="O41" i="3" s="1"/>
  <c r="R39" i="3"/>
  <c r="B34" i="3"/>
  <c r="D33" i="3"/>
  <c r="F33" i="3" s="1"/>
  <c r="H33" i="3" s="1"/>
  <c r="J32" i="3"/>
  <c r="F13" i="2"/>
  <c r="F12" i="1"/>
  <c r="G12" i="1" s="1"/>
  <c r="N29" i="1"/>
  <c r="R41" i="3" l="1"/>
  <c r="O42" i="3"/>
  <c r="Q24" i="1"/>
  <c r="F30" i="1"/>
  <c r="Q19" i="1"/>
  <c r="J28" i="1"/>
  <c r="N27" i="1"/>
  <c r="D31" i="1"/>
  <c r="B32" i="1"/>
  <c r="H29" i="1"/>
  <c r="N22" i="1"/>
  <c r="B35" i="2"/>
  <c r="D34" i="2"/>
  <c r="N25" i="2"/>
  <c r="N26" i="2" s="1"/>
  <c r="N27" i="2" s="1"/>
  <c r="H32" i="2"/>
  <c r="Q27" i="2"/>
  <c r="F33" i="2"/>
  <c r="R20" i="3"/>
  <c r="J33" i="3"/>
  <c r="F14" i="2"/>
  <c r="G14" i="2" s="1"/>
  <c r="F13" i="1"/>
  <c r="N32" i="1"/>
  <c r="Q22" i="1" l="1"/>
  <c r="J29" i="1"/>
  <c r="N30" i="1"/>
  <c r="B33" i="1"/>
  <c r="D32" i="1"/>
  <c r="F31" i="1"/>
  <c r="Q27" i="1"/>
  <c r="H30" i="1"/>
  <c r="N25" i="1"/>
  <c r="D35" i="2"/>
  <c r="B36" i="2"/>
  <c r="Q25" i="2"/>
  <c r="J32" i="2"/>
  <c r="N28" i="2"/>
  <c r="N29" i="2" s="1"/>
  <c r="N30" i="2" s="1"/>
  <c r="H33" i="2"/>
  <c r="Q30" i="2"/>
  <c r="F34" i="2"/>
  <c r="F15" i="2"/>
  <c r="F14" i="1"/>
  <c r="N35" i="1"/>
  <c r="J30" i="1" l="1"/>
  <c r="Q25" i="1"/>
  <c r="N33" i="1"/>
  <c r="D33" i="1"/>
  <c r="B34" i="1"/>
  <c r="H31" i="1"/>
  <c r="N28" i="1"/>
  <c r="F32" i="1"/>
  <c r="Q30" i="1"/>
  <c r="Q33" i="2"/>
  <c r="F35" i="2"/>
  <c r="N31" i="2"/>
  <c r="N32" i="2" s="1"/>
  <c r="H34" i="2"/>
  <c r="Q28" i="2"/>
  <c r="J33" i="2"/>
  <c r="B37" i="2"/>
  <c r="D36" i="2"/>
  <c r="F16" i="2"/>
  <c r="F15" i="1"/>
  <c r="N38" i="1"/>
  <c r="N33" i="2" l="1"/>
  <c r="T32" i="2"/>
  <c r="N36" i="1"/>
  <c r="B35" i="1"/>
  <c r="D34" i="1"/>
  <c r="N31" i="1"/>
  <c r="H32" i="1"/>
  <c r="F33" i="1"/>
  <c r="Q33" i="1"/>
  <c r="J31" i="1"/>
  <c r="Q28" i="1"/>
  <c r="Q36" i="2"/>
  <c r="F36" i="2"/>
  <c r="H36" i="2" s="1"/>
  <c r="Q31" i="2"/>
  <c r="J34" i="2"/>
  <c r="L34" i="2" s="1"/>
  <c r="N39" i="2"/>
  <c r="B38" i="2"/>
  <c r="D37" i="2"/>
  <c r="N34" i="2"/>
  <c r="N35" i="2" s="1"/>
  <c r="N36" i="2" s="1"/>
  <c r="N37" i="2" s="1"/>
  <c r="N38" i="2" s="1"/>
  <c r="H35" i="2"/>
  <c r="F17" i="2"/>
  <c r="G17" i="2" s="1"/>
  <c r="F16" i="1"/>
  <c r="G16" i="1" s="1"/>
  <c r="N41" i="1"/>
  <c r="J32" i="1" l="1"/>
  <c r="Q31" i="1"/>
  <c r="Q36" i="1"/>
  <c r="F34" i="1"/>
  <c r="N34" i="1"/>
  <c r="H33" i="1"/>
  <c r="N39" i="1"/>
  <c r="B36" i="1"/>
  <c r="D35" i="1"/>
  <c r="Q34" i="2"/>
  <c r="J35" i="2"/>
  <c r="Q39" i="2"/>
  <c r="F37" i="2"/>
  <c r="N42" i="2"/>
  <c r="B39" i="2"/>
  <c r="D38" i="2"/>
  <c r="Q37" i="2"/>
  <c r="J36" i="2"/>
  <c r="F18" i="2"/>
  <c r="F17" i="1"/>
  <c r="N44" i="1"/>
  <c r="N42" i="1" l="1"/>
  <c r="D36" i="1"/>
  <c r="B37" i="1"/>
  <c r="H34" i="1"/>
  <c r="N37" i="1"/>
  <c r="J33" i="1"/>
  <c r="Q34" i="1"/>
  <c r="F35" i="1"/>
  <c r="Q39" i="1"/>
  <c r="N40" i="2"/>
  <c r="N41" i="2" s="1"/>
  <c r="T41" i="2" s="1"/>
  <c r="H37" i="2"/>
  <c r="Q42" i="2"/>
  <c r="F38" i="2"/>
  <c r="N45" i="2"/>
  <c r="N48" i="2" s="1"/>
  <c r="B40" i="2"/>
  <c r="B41" i="2" s="1"/>
  <c r="D39" i="2"/>
  <c r="F19" i="2"/>
  <c r="F20" i="2" s="1"/>
  <c r="F18" i="1"/>
  <c r="F19" i="1" s="1"/>
  <c r="N47" i="1"/>
  <c r="N50" i="1" s="1"/>
  <c r="H35" i="1" l="1"/>
  <c r="N40" i="1"/>
  <c r="J34" i="1"/>
  <c r="Q37" i="1"/>
  <c r="N45" i="1"/>
  <c r="B38" i="1"/>
  <c r="D37" i="1"/>
  <c r="Q42" i="1"/>
  <c r="F36" i="1"/>
  <c r="N43" i="2"/>
  <c r="N44" i="2" s="1"/>
  <c r="H38" i="2"/>
  <c r="Q45" i="2"/>
  <c r="Q48" i="2" s="1"/>
  <c r="D40" i="2"/>
  <c r="D41" i="2" s="1"/>
  <c r="F39" i="2"/>
  <c r="Q40" i="2"/>
  <c r="J37" i="2"/>
  <c r="L37" i="2" s="1"/>
  <c r="C6" i="3"/>
  <c r="C7" i="3" s="1"/>
  <c r="C8" i="3" s="1"/>
  <c r="C9" i="3" s="1"/>
  <c r="C10" i="3" s="1"/>
  <c r="C11" i="3" s="1"/>
  <c r="C12" i="3" s="1"/>
  <c r="C13" i="3" s="1"/>
  <c r="C14" i="3" s="1"/>
  <c r="C15" i="3" s="1"/>
  <c r="N43" i="1" l="1"/>
  <c r="H36" i="1"/>
  <c r="J35" i="1"/>
  <c r="Q40" i="1"/>
  <c r="Q45" i="1"/>
  <c r="F37" i="1"/>
  <c r="N48" i="1"/>
  <c r="D38" i="1"/>
  <c r="N46" i="2"/>
  <c r="F40" i="2"/>
  <c r="H39" i="2"/>
  <c r="Q43" i="2"/>
  <c r="J38" i="2"/>
  <c r="N47" i="2" l="1"/>
  <c r="N49" i="2"/>
  <c r="Q48" i="1"/>
  <c r="F38" i="1"/>
  <c r="H38" i="1" s="1"/>
  <c r="J38" i="1" s="1"/>
  <c r="H37" i="1"/>
  <c r="N46" i="1"/>
  <c r="N49" i="1" s="1"/>
  <c r="J36" i="1"/>
  <c r="Q43" i="1"/>
  <c r="Q46" i="2"/>
  <c r="H40" i="2"/>
  <c r="J39" i="2"/>
  <c r="J40" i="2" s="1"/>
  <c r="J37" i="1" l="1"/>
  <c r="Q46" i="1"/>
  <c r="Q49" i="1" s="1"/>
</calcChain>
</file>

<file path=xl/sharedStrings.xml><?xml version="1.0" encoding="utf-8"?>
<sst xmlns="http://schemas.openxmlformats.org/spreadsheetml/2006/main" count="383" uniqueCount="46">
  <si>
    <t>Monday</t>
  </si>
  <si>
    <t>Tuesday</t>
  </si>
  <si>
    <t>Wed</t>
  </si>
  <si>
    <t>Thur</t>
  </si>
  <si>
    <t>Fri</t>
  </si>
  <si>
    <t>Wednesday</t>
  </si>
  <si>
    <t>Thursday</t>
  </si>
  <si>
    <t>Mon</t>
  </si>
  <si>
    <t>Tue</t>
  </si>
  <si>
    <t>T/Th</t>
  </si>
  <si>
    <t>Holidays</t>
  </si>
  <si>
    <t>Friday</t>
  </si>
  <si>
    <t>#</t>
  </si>
  <si>
    <t>If a holiday (or non school day) move the class meeting day (#) down to the next class meeting day.</t>
  </si>
  <si>
    <t>Ideal if Last day to drop is after 10th/20th class</t>
  </si>
  <si>
    <t>Each class should meet 15x plus the final</t>
  </si>
  <si>
    <t>Classes start</t>
  </si>
  <si>
    <t>Reading day</t>
  </si>
  <si>
    <t># of meetings per meeting pattern</t>
  </si>
  <si>
    <t># of meetings per day of the week</t>
  </si>
  <si>
    <t>M/W/F</t>
  </si>
  <si>
    <t># of weeks in term</t>
  </si>
  <si>
    <t># of 
weeks 
in term</t>
  </si>
  <si>
    <t>Sat</t>
  </si>
  <si>
    <t>Tues</t>
  </si>
  <si>
    <t>Thurs</t>
  </si>
  <si>
    <r>
      <t>If a holiday (</t>
    </r>
    <r>
      <rPr>
        <sz val="10"/>
        <color theme="1"/>
        <rFont val="Calibri"/>
        <family val="2"/>
        <scheme val="minor"/>
      </rPr>
      <t>or non school day</t>
    </r>
    <r>
      <rPr>
        <b/>
        <sz val="10"/>
        <color theme="1"/>
        <rFont val="Calibri"/>
        <family val="2"/>
        <scheme val="minor"/>
      </rPr>
      <t>), move the class meeting day (#) down to the next class meeting day.</t>
    </r>
  </si>
  <si>
    <t>S</t>
  </si>
  <si>
    <t># of meetings per meeting pattern - A</t>
  </si>
  <si>
    <t># of meetings per meeting pattern - B</t>
  </si>
  <si>
    <t># of meetings per meeting pattern - C</t>
  </si>
  <si>
    <t>All of Summer A plus the following dates:</t>
  </si>
  <si>
    <t>Total # of meetings in summer C:</t>
  </si>
  <si>
    <t>JUST TYPE IN NEW DATE for start of Summer Term</t>
  </si>
  <si>
    <t>JUST TYPE IN NEW DATE for start of Fall Term</t>
  </si>
  <si>
    <t>JUST TYPE IN NEW DATE for start of Spring Term</t>
  </si>
  <si>
    <t xml:space="preserve"> </t>
  </si>
  <si>
    <t>Last Day of Term</t>
  </si>
  <si>
    <t>Last Day of Classes</t>
  </si>
  <si>
    <t>Last Day of the term</t>
  </si>
  <si>
    <t>Total Days in the Term</t>
  </si>
  <si>
    <t># of weeks in 
term</t>
  </si>
  <si>
    <t>MWF =</t>
  </si>
  <si>
    <t>TR =</t>
  </si>
  <si>
    <t>+ Saturdays</t>
  </si>
  <si>
    <t>+ Exams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</si>
</sst>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14" fontId="0" fillId="0" borderId="0" xfId="0" applyNumberFormat="1"/>
    <xf numFmtId="14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0" xfId="0" applyFont="1"/>
    <xf numFmtId="14" fontId="3" fillId="0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2" fillId="0" borderId="0" xfId="0" applyFont="1" applyFill="1"/>
    <xf numFmtId="164" fontId="4" fillId="0" borderId="0" xfId="0" applyNumberFormat="1" applyFont="1" applyFill="1"/>
    <xf numFmtId="0" fontId="6" fillId="0" borderId="0" xfId="0" applyFont="1"/>
    <xf numFmtId="0" fontId="7" fillId="0" borderId="0" xfId="0" applyFont="1"/>
    <xf numFmtId="164" fontId="2" fillId="0" borderId="0" xfId="0" applyNumberFormat="1" applyFont="1"/>
    <xf numFmtId="164" fontId="2" fillId="0" borderId="0" xfId="0" applyNumberFormat="1" applyFont="1" applyFill="1"/>
    <xf numFmtId="0" fontId="3" fillId="0" borderId="0" xfId="0" applyFont="1" applyFill="1"/>
    <xf numFmtId="0" fontId="5" fillId="0" borderId="0" xfId="0" applyFont="1" applyFill="1"/>
    <xf numFmtId="14" fontId="4" fillId="0" borderId="0" xfId="0" applyNumberFormat="1" applyFont="1" applyFill="1"/>
    <xf numFmtId="0" fontId="0" fillId="0" borderId="3" xfId="0" applyBorder="1"/>
    <xf numFmtId="164" fontId="0" fillId="5" borderId="4" xfId="0" applyNumberFormat="1" applyFill="1" applyBorder="1"/>
    <xf numFmtId="164" fontId="3" fillId="0" borderId="4" xfId="0" applyNumberFormat="1" applyFont="1" applyBorder="1"/>
    <xf numFmtId="164" fontId="4" fillId="0" borderId="4" xfId="0" applyNumberFormat="1" applyFont="1" applyBorder="1"/>
    <xf numFmtId="164" fontId="0" fillId="0" borderId="4" xfId="0" applyNumberFormat="1" applyBorder="1"/>
    <xf numFmtId="164" fontId="2" fillId="0" borderId="4" xfId="0" applyNumberFormat="1" applyFont="1" applyBorder="1"/>
    <xf numFmtId="0" fontId="3" fillId="0" borderId="5" xfId="0" applyFont="1" applyBorder="1"/>
    <xf numFmtId="164" fontId="3" fillId="0" borderId="6" xfId="0" applyNumberFormat="1" applyFont="1" applyBorder="1"/>
    <xf numFmtId="164" fontId="0" fillId="5" borderId="0" xfId="0" applyNumberFormat="1" applyFill="1" applyBorder="1"/>
    <xf numFmtId="164" fontId="3" fillId="0" borderId="0" xfId="0" applyNumberFormat="1" applyFont="1" applyBorder="1"/>
    <xf numFmtId="164" fontId="4" fillId="0" borderId="0" xfId="0" applyNumberFormat="1" applyFont="1" applyBorder="1"/>
    <xf numFmtId="164" fontId="0" fillId="0" borderId="0" xfId="0" applyNumberFormat="1" applyBorder="1"/>
    <xf numFmtId="164" fontId="2" fillId="0" borderId="0" xfId="0" applyNumberFormat="1" applyFont="1" applyBorder="1"/>
    <xf numFmtId="164" fontId="3" fillId="0" borderId="8" xfId="0" applyNumberFormat="1" applyFont="1" applyBorder="1"/>
    <xf numFmtId="0" fontId="2" fillId="0" borderId="3" xfId="0" applyFont="1" applyBorder="1"/>
    <xf numFmtId="0" fontId="0" fillId="0" borderId="5" xfId="0" applyBorder="1"/>
    <xf numFmtId="0" fontId="0" fillId="0" borderId="6" xfId="0" applyBorder="1"/>
    <xf numFmtId="164" fontId="0" fillId="4" borderId="4" xfId="0" applyNumberFormat="1" applyFill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Fill="1"/>
    <xf numFmtId="0" fontId="10" fillId="0" borderId="1" xfId="0" applyFont="1" applyBorder="1" applyAlignment="1">
      <alignment horizontal="center"/>
    </xf>
    <xf numFmtId="0" fontId="10" fillId="0" borderId="2" xfId="0" applyFont="1" applyBorder="1"/>
    <xf numFmtId="0" fontId="8" fillId="0" borderId="8" xfId="0" applyFont="1" applyFill="1" applyBorder="1" applyAlignment="1">
      <alignment horizontal="left"/>
    </xf>
    <xf numFmtId="14" fontId="11" fillId="0" borderId="0" xfId="0" applyNumberFormat="1" applyFont="1"/>
    <xf numFmtId="14" fontId="9" fillId="0" borderId="0" xfId="0" applyNumberFormat="1" applyFont="1" applyFill="1"/>
    <xf numFmtId="0" fontId="2" fillId="0" borderId="0" xfId="0" applyFont="1" applyAlignment="1">
      <alignment horizontal="center"/>
    </xf>
    <xf numFmtId="14" fontId="2" fillId="0" borderId="0" xfId="0" applyNumberFormat="1" applyFont="1" applyFill="1"/>
    <xf numFmtId="164" fontId="11" fillId="0" borderId="4" xfId="0" applyNumberFormat="1" applyFont="1" applyBorder="1"/>
    <xf numFmtId="14" fontId="10" fillId="0" borderId="2" xfId="0" applyNumberFormat="1" applyFont="1" applyBorder="1"/>
    <xf numFmtId="164" fontId="3" fillId="0" borderId="3" xfId="0" applyNumberFormat="1" applyFont="1" applyBorder="1"/>
    <xf numFmtId="14" fontId="11" fillId="0" borderId="0" xfId="0" applyNumberFormat="1" applyFont="1" applyFill="1"/>
    <xf numFmtId="0" fontId="11" fillId="0" borderId="3" xfId="0" applyFont="1" applyBorder="1"/>
    <xf numFmtId="164" fontId="15" fillId="0" borderId="4" xfId="0" applyNumberFormat="1" applyFont="1" applyBorder="1"/>
    <xf numFmtId="0" fontId="3" fillId="0" borderId="12" xfId="0" applyFont="1" applyBorder="1"/>
    <xf numFmtId="0" fontId="0" fillId="0" borderId="12" xfId="0" applyBorder="1"/>
    <xf numFmtId="164" fontId="3" fillId="0" borderId="0" xfId="0" applyNumberFormat="1" applyFont="1" applyFill="1"/>
    <xf numFmtId="164" fontId="15" fillId="0" borderId="0" xfId="0" applyNumberFormat="1" applyFont="1" applyFill="1"/>
    <xf numFmtId="164" fontId="0" fillId="0" borderId="0" xfId="0" applyNumberFormat="1"/>
    <xf numFmtId="14" fontId="0" fillId="0" borderId="0" xfId="0" applyNumberFormat="1" applyFont="1" applyFill="1"/>
    <xf numFmtId="164" fontId="0" fillId="0" borderId="0" xfId="0" applyNumberFormat="1" applyFont="1" applyFill="1"/>
    <xf numFmtId="164" fontId="0" fillId="0" borderId="4" xfId="0" applyNumberFormat="1" applyFill="1" applyBorder="1"/>
    <xf numFmtId="0" fontId="0" fillId="0" borderId="0" xfId="0" applyFill="1" applyAlignment="1"/>
    <xf numFmtId="14" fontId="0" fillId="0" borderId="0" xfId="0" applyNumberFormat="1" applyFill="1"/>
    <xf numFmtId="164" fontId="0" fillId="0" borderId="4" xfId="0" applyNumberFormat="1" applyFont="1" applyBorder="1"/>
    <xf numFmtId="164" fontId="4" fillId="0" borderId="4" xfId="0" applyNumberFormat="1" applyFont="1" applyFill="1" applyBorder="1"/>
    <xf numFmtId="0" fontId="17" fillId="0" borderId="0" xfId="0" applyFont="1" applyFill="1"/>
    <xf numFmtId="164" fontId="17" fillId="0" borderId="0" xfId="0" applyNumberFormat="1" applyFont="1" applyFill="1"/>
    <xf numFmtId="164" fontId="17" fillId="0" borderId="0" xfId="0" applyNumberFormat="1" applyFont="1"/>
    <xf numFmtId="165" fontId="3" fillId="0" borderId="0" xfId="0" applyNumberFormat="1" applyFont="1"/>
    <xf numFmtId="0" fontId="3" fillId="9" borderId="0" xfId="0" applyFont="1" applyFill="1"/>
    <xf numFmtId="164" fontId="3" fillId="9" borderId="0" xfId="0" applyNumberFormat="1" applyFont="1" applyFill="1"/>
    <xf numFmtId="0" fontId="2" fillId="0" borderId="0" xfId="0" applyFont="1" applyFill="1" applyBorder="1"/>
    <xf numFmtId="1" fontId="3" fillId="0" borderId="0" xfId="0" applyNumberFormat="1" applyFont="1" applyFill="1"/>
    <xf numFmtId="14" fontId="0" fillId="5" borderId="0" xfId="0" applyNumberFormat="1" applyFill="1"/>
    <xf numFmtId="14" fontId="15" fillId="0" borderId="0" xfId="0" applyNumberFormat="1" applyFont="1" applyFill="1"/>
    <xf numFmtId="164" fontId="0" fillId="5" borderId="0" xfId="0" applyNumberFormat="1" applyFill="1"/>
    <xf numFmtId="0" fontId="0" fillId="0" borderId="0" xfId="0" applyFont="1" applyFill="1"/>
    <xf numFmtId="164" fontId="0" fillId="5" borderId="0" xfId="0" applyNumberFormat="1" applyFont="1" applyFill="1"/>
    <xf numFmtId="14" fontId="0" fillId="5" borderId="0" xfId="0" applyNumberFormat="1" applyFont="1" applyFill="1"/>
    <xf numFmtId="164" fontId="0" fillId="5" borderId="4" xfId="0" applyNumberFormat="1" applyFont="1" applyFill="1" applyBorder="1"/>
    <xf numFmtId="0" fontId="12" fillId="3" borderId="0" xfId="0" applyFont="1" applyFill="1" applyAlignment="1">
      <alignment horizontal="center"/>
    </xf>
    <xf numFmtId="14" fontId="9" fillId="0" borderId="0" xfId="0" applyNumberFormat="1" applyFont="1"/>
    <xf numFmtId="14" fontId="3" fillId="5" borderId="0" xfId="0" applyNumberFormat="1" applyFont="1" applyFill="1"/>
    <xf numFmtId="0" fontId="12" fillId="3" borderId="0" xfId="0" applyFont="1" applyFill="1" applyAlignment="1">
      <alignment horizontal="left"/>
    </xf>
    <xf numFmtId="164" fontId="3" fillId="0" borderId="0" xfId="0" applyNumberFormat="1" applyFont="1" applyAlignment="1">
      <alignment horizontal="right"/>
    </xf>
    <xf numFmtId="0" fontId="0" fillId="0" borderId="0" xfId="0" quotePrefix="1"/>
    <xf numFmtId="164" fontId="3" fillId="0" borderId="0" xfId="0" quotePrefix="1" applyNumberFormat="1" applyFont="1"/>
    <xf numFmtId="0" fontId="0" fillId="0" borderId="8" xfId="0" applyBorder="1"/>
    <xf numFmtId="0" fontId="0" fillId="0" borderId="13" xfId="0" applyBorder="1"/>
    <xf numFmtId="164" fontId="3" fillId="0" borderId="14" xfId="0" applyNumberFormat="1" applyFont="1" applyBorder="1"/>
    <xf numFmtId="0" fontId="0" fillId="0" borderId="14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11" fillId="0" borderId="0" xfId="0" applyNumberFormat="1" applyFont="1" applyFill="1"/>
    <xf numFmtId="0" fontId="3" fillId="0" borderId="4" xfId="0" applyFont="1" applyBorder="1"/>
    <xf numFmtId="164" fontId="0" fillId="0" borderId="3" xfId="0" applyNumberFormat="1" applyBorder="1"/>
    <xf numFmtId="0" fontId="0" fillId="0" borderId="4" xfId="0" applyBorder="1"/>
    <xf numFmtId="0" fontId="10" fillId="0" borderId="9" xfId="0" applyFont="1" applyBorder="1" applyAlignment="1">
      <alignment horizontal="center"/>
    </xf>
    <xf numFmtId="14" fontId="10" fillId="0" borderId="10" xfId="0" applyNumberFormat="1" applyFont="1" applyBorder="1"/>
    <xf numFmtId="0" fontId="10" fillId="0" borderId="11" xfId="0" applyFont="1" applyBorder="1"/>
    <xf numFmtId="164" fontId="11" fillId="0" borderId="4" xfId="0" applyNumberFormat="1" applyFont="1" applyFill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3" fillId="5" borderId="9" xfId="0" applyFont="1" applyFill="1" applyBorder="1" applyAlignment="1">
      <alignment horizontal="left"/>
    </xf>
    <xf numFmtId="0" fontId="3" fillId="5" borderId="10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0" fillId="8" borderId="1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8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4" borderId="1" xfId="0" applyFill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0" fillId="4" borderId="2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0" fillId="4" borderId="8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7" borderId="0" xfId="0" applyFill="1" applyAlignment="1">
      <alignment horizontal="center" wrapText="1"/>
    </xf>
    <xf numFmtId="0" fontId="0" fillId="7" borderId="0" xfId="0" applyFill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</cellXfs>
  <cellStyles count="1">
    <cellStyle name="Normal" xfId="0" builtinId="0"/>
  </cellStyles>
  <dxfs count="1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abSelected="1" topLeftCell="A22" workbookViewId="0">
      <selection activeCell="F45" sqref="F45"/>
    </sheetView>
  </sheetViews>
  <sheetFormatPr defaultRowHeight="14.4" x14ac:dyDescent="0.3"/>
  <cols>
    <col min="1" max="1" width="6.109375" customWidth="1"/>
    <col min="2" max="6" width="10.6640625" bestFit="1" customWidth="1"/>
    <col min="7" max="7" width="7.109375" bestFit="1" customWidth="1"/>
    <col min="9" max="9" width="4.5546875" customWidth="1"/>
    <col min="10" max="10" width="7.33203125" bestFit="1" customWidth="1"/>
    <col min="11" max="11" width="4" bestFit="1" customWidth="1"/>
    <col min="12" max="12" width="7.109375" bestFit="1" customWidth="1"/>
    <col min="13" max="13" width="4.33203125" customWidth="1"/>
    <col min="14" max="14" width="9" customWidth="1"/>
    <col min="15" max="15" width="6.109375" customWidth="1"/>
    <col min="16" max="16" width="4.33203125" customWidth="1"/>
    <col min="17" max="17" width="9" customWidth="1"/>
    <col min="18" max="18" width="7.88671875" customWidth="1"/>
    <col min="19" max="19" width="4.33203125" customWidth="1"/>
    <col min="21" max="21" width="1.88671875" customWidth="1"/>
    <col min="22" max="22" width="2.88671875" customWidth="1"/>
  </cols>
  <sheetData>
    <row r="1" spans="1:20" ht="31.5" customHeight="1" x14ac:dyDescent="0.3">
      <c r="A1" s="115" t="s">
        <v>21</v>
      </c>
      <c r="B1" s="116" t="s">
        <v>34</v>
      </c>
      <c r="C1" s="116"/>
      <c r="D1" s="116"/>
      <c r="E1" s="116"/>
      <c r="F1" s="116"/>
      <c r="M1" s="117" t="s">
        <v>18</v>
      </c>
      <c r="N1" s="117"/>
      <c r="O1" s="117"/>
      <c r="P1" s="117"/>
      <c r="Q1" s="117"/>
      <c r="R1" s="117"/>
    </row>
    <row r="2" spans="1:20" ht="19.5" customHeight="1" x14ac:dyDescent="0.3">
      <c r="A2" s="115"/>
      <c r="B2" s="38" t="s">
        <v>0</v>
      </c>
      <c r="C2" s="38" t="s">
        <v>1</v>
      </c>
      <c r="D2" s="38" t="s">
        <v>2</v>
      </c>
      <c r="E2" s="38" t="s">
        <v>3</v>
      </c>
      <c r="F2" s="38" t="s">
        <v>4</v>
      </c>
      <c r="G2" s="38" t="s">
        <v>23</v>
      </c>
      <c r="H2" s="6" t="s">
        <v>10</v>
      </c>
      <c r="L2" s="8"/>
      <c r="M2" s="39" t="s">
        <v>12</v>
      </c>
      <c r="N2" s="40" t="s">
        <v>20</v>
      </c>
      <c r="O2" s="40"/>
      <c r="P2" s="39" t="s">
        <v>12</v>
      </c>
      <c r="Q2" s="40" t="s">
        <v>9</v>
      </c>
      <c r="R2" s="9"/>
      <c r="S2" s="39" t="s">
        <v>12</v>
      </c>
      <c r="T2" s="40" t="s">
        <v>23</v>
      </c>
    </row>
    <row r="3" spans="1:20" x14ac:dyDescent="0.3">
      <c r="B3" s="44">
        <v>42604</v>
      </c>
      <c r="C3" s="44">
        <f>B3+1</f>
        <v>42605</v>
      </c>
      <c r="D3" s="74">
        <v>41868</v>
      </c>
      <c r="E3" s="1">
        <f t="shared" ref="E3:F3" si="0">+D3+1</f>
        <v>41869</v>
      </c>
      <c r="F3" s="1">
        <f t="shared" si="0"/>
        <v>41870</v>
      </c>
      <c r="G3" s="24"/>
      <c r="H3" s="5" t="s">
        <v>37</v>
      </c>
      <c r="N3" s="94">
        <f>+B3</f>
        <v>42604</v>
      </c>
      <c r="O3" s="10" t="s">
        <v>7</v>
      </c>
      <c r="Q3" s="94">
        <f>D23</f>
        <v>42605</v>
      </c>
      <c r="R3" s="9" t="s">
        <v>8</v>
      </c>
    </row>
    <row r="4" spans="1:20" ht="15" customHeight="1" x14ac:dyDescent="0.3">
      <c r="A4" s="8">
        <v>1</v>
      </c>
      <c r="B4" s="7">
        <f>F3+3</f>
        <v>41873</v>
      </c>
      <c r="C4" s="7">
        <f>B4+1</f>
        <v>41874</v>
      </c>
      <c r="D4" s="7">
        <f t="shared" ref="B4:F18" si="1">+D3+7</f>
        <v>41875</v>
      </c>
      <c r="E4" s="7">
        <f t="shared" si="1"/>
        <v>41876</v>
      </c>
      <c r="F4" s="7">
        <f t="shared" si="1"/>
        <v>41877</v>
      </c>
      <c r="G4" s="24">
        <f>F4+1</f>
        <v>41878</v>
      </c>
      <c r="H4" s="43" t="s">
        <v>17</v>
      </c>
      <c r="I4" s="43"/>
      <c r="M4" s="9">
        <v>1</v>
      </c>
      <c r="N4" s="76">
        <f>F23</f>
        <v>42599</v>
      </c>
      <c r="O4" s="10" t="s">
        <v>2</v>
      </c>
      <c r="P4" s="9">
        <v>1</v>
      </c>
      <c r="Q4" s="10">
        <f>H23</f>
        <v>42600</v>
      </c>
      <c r="R4" s="9" t="s">
        <v>3</v>
      </c>
    </row>
    <row r="5" spans="1:20" x14ac:dyDescent="0.3">
      <c r="A5" s="8">
        <v>2</v>
      </c>
      <c r="B5" s="7">
        <f t="shared" si="1"/>
        <v>41880</v>
      </c>
      <c r="C5" s="7">
        <f t="shared" si="1"/>
        <v>41881</v>
      </c>
      <c r="D5" s="7">
        <f t="shared" si="1"/>
        <v>41882</v>
      </c>
      <c r="E5" s="7">
        <f t="shared" si="1"/>
        <v>41883</v>
      </c>
      <c r="F5" s="7">
        <f t="shared" si="1"/>
        <v>41884</v>
      </c>
      <c r="G5" s="24"/>
      <c r="H5" s="118" t="s">
        <v>16</v>
      </c>
      <c r="I5" s="119"/>
      <c r="J5" s="120"/>
      <c r="M5" s="9">
        <f>M4+1</f>
        <v>2</v>
      </c>
      <c r="N5" s="10">
        <f>F3</f>
        <v>41870</v>
      </c>
      <c r="O5" s="10" t="s">
        <v>4</v>
      </c>
      <c r="P5" s="9"/>
      <c r="Q5" s="10"/>
      <c r="R5" s="9"/>
    </row>
    <row r="6" spans="1:20" ht="15" customHeight="1" x14ac:dyDescent="0.3">
      <c r="A6" s="8">
        <v>3</v>
      </c>
      <c r="B6" s="19">
        <f t="shared" si="1"/>
        <v>41887</v>
      </c>
      <c r="C6" s="7">
        <f t="shared" si="1"/>
        <v>41888</v>
      </c>
      <c r="D6" s="7">
        <f t="shared" si="1"/>
        <v>41889</v>
      </c>
      <c r="E6" s="7">
        <f t="shared" si="1"/>
        <v>41890</v>
      </c>
      <c r="F6" s="7">
        <f t="shared" si="1"/>
        <v>41891</v>
      </c>
      <c r="G6" s="24">
        <f>F6+1</f>
        <v>41892</v>
      </c>
      <c r="M6" s="9">
        <f>M5+1</f>
        <v>3</v>
      </c>
      <c r="N6" s="10">
        <f>B24</f>
        <v>42604</v>
      </c>
      <c r="O6" s="10" t="s">
        <v>7</v>
      </c>
      <c r="P6" s="9">
        <f>P4+1</f>
        <v>2</v>
      </c>
      <c r="Q6" s="10">
        <f>D24</f>
        <v>42605</v>
      </c>
      <c r="R6" s="9" t="s">
        <v>8</v>
      </c>
    </row>
    <row r="7" spans="1:20" ht="15" customHeight="1" x14ac:dyDescent="0.3">
      <c r="A7" s="8">
        <v>4</v>
      </c>
      <c r="B7" s="7">
        <f t="shared" si="1"/>
        <v>41894</v>
      </c>
      <c r="C7" s="7">
        <f t="shared" si="1"/>
        <v>41895</v>
      </c>
      <c r="D7" s="7">
        <f t="shared" si="1"/>
        <v>41896</v>
      </c>
      <c r="E7" s="7">
        <f t="shared" si="1"/>
        <v>41897</v>
      </c>
      <c r="F7" s="7">
        <f t="shared" si="1"/>
        <v>41898</v>
      </c>
      <c r="G7" s="24"/>
      <c r="H7" s="127" t="s">
        <v>14</v>
      </c>
      <c r="I7" s="128"/>
      <c r="J7" s="129"/>
      <c r="M7" s="9">
        <f>M6+1</f>
        <v>4</v>
      </c>
      <c r="N7" s="10">
        <f>F24</f>
        <v>42606</v>
      </c>
      <c r="O7" s="10" t="s">
        <v>2</v>
      </c>
      <c r="P7" s="9">
        <f t="shared" ref="P7:P43" si="2">P6+1</f>
        <v>3</v>
      </c>
      <c r="Q7" s="10">
        <f>H24</f>
        <v>42607</v>
      </c>
      <c r="R7" s="9" t="s">
        <v>3</v>
      </c>
    </row>
    <row r="8" spans="1:20" x14ac:dyDescent="0.3">
      <c r="A8" s="8">
        <v>5</v>
      </c>
      <c r="B8" s="7">
        <f t="shared" si="1"/>
        <v>41901</v>
      </c>
      <c r="C8" s="7">
        <f t="shared" si="1"/>
        <v>41902</v>
      </c>
      <c r="D8" s="7">
        <f t="shared" si="1"/>
        <v>41903</v>
      </c>
      <c r="E8" s="7">
        <f t="shared" si="1"/>
        <v>41904</v>
      </c>
      <c r="F8" s="7">
        <f t="shared" si="1"/>
        <v>41905</v>
      </c>
      <c r="G8" s="24"/>
      <c r="H8" s="130"/>
      <c r="I8" s="131"/>
      <c r="J8" s="132"/>
      <c r="M8" s="9">
        <f t="shared" ref="M8" si="3">M7+1</f>
        <v>5</v>
      </c>
      <c r="N8" s="10">
        <f>F4</f>
        <v>41877</v>
      </c>
      <c r="O8" s="10" t="s">
        <v>4</v>
      </c>
      <c r="P8" s="9"/>
      <c r="Q8" s="10"/>
      <c r="R8" s="9"/>
      <c r="S8">
        <v>0.5</v>
      </c>
      <c r="T8" s="58">
        <f>N8+1</f>
        <v>41878</v>
      </c>
    </row>
    <row r="9" spans="1:20" x14ac:dyDescent="0.3">
      <c r="A9" s="8">
        <v>6</v>
      </c>
      <c r="B9" s="7">
        <f t="shared" si="1"/>
        <v>41908</v>
      </c>
      <c r="C9" s="7">
        <f t="shared" si="1"/>
        <v>41909</v>
      </c>
      <c r="D9" s="7">
        <f t="shared" si="1"/>
        <v>41910</v>
      </c>
      <c r="E9" s="7">
        <f t="shared" si="1"/>
        <v>41911</v>
      </c>
      <c r="F9" s="7">
        <f t="shared" si="1"/>
        <v>41912</v>
      </c>
      <c r="G9" s="24"/>
      <c r="M9">
        <f>M8+1</f>
        <v>6</v>
      </c>
      <c r="N9" s="10">
        <f>B25</f>
        <v>42611</v>
      </c>
      <c r="O9" s="10" t="s">
        <v>7</v>
      </c>
      <c r="P9" s="9">
        <f>P7+1</f>
        <v>4</v>
      </c>
      <c r="Q9" s="10">
        <f>D25</f>
        <v>42612</v>
      </c>
      <c r="R9" s="9" t="s">
        <v>8</v>
      </c>
    </row>
    <row r="10" spans="1:20" ht="15" customHeight="1" x14ac:dyDescent="0.3">
      <c r="A10" s="8">
        <v>7</v>
      </c>
      <c r="B10" s="7">
        <f t="shared" si="1"/>
        <v>41915</v>
      </c>
      <c r="C10" s="7">
        <f t="shared" si="1"/>
        <v>41916</v>
      </c>
      <c r="D10" s="7">
        <f t="shared" si="1"/>
        <v>41917</v>
      </c>
      <c r="E10" s="7">
        <f t="shared" si="1"/>
        <v>41918</v>
      </c>
      <c r="F10" s="7">
        <f t="shared" si="1"/>
        <v>41919</v>
      </c>
      <c r="G10" s="24"/>
      <c r="H10" s="121" t="s">
        <v>15</v>
      </c>
      <c r="I10" s="122"/>
      <c r="J10" s="123"/>
      <c r="M10" s="9">
        <f>M9+1</f>
        <v>7</v>
      </c>
      <c r="N10" s="10">
        <f>F25</f>
        <v>42613</v>
      </c>
      <c r="O10" s="10" t="s">
        <v>2</v>
      </c>
      <c r="P10" s="9">
        <f t="shared" si="2"/>
        <v>5</v>
      </c>
      <c r="Q10" s="10">
        <f>H25</f>
        <v>42614</v>
      </c>
      <c r="R10" s="9" t="s">
        <v>3</v>
      </c>
    </row>
    <row r="11" spans="1:20" x14ac:dyDescent="0.3">
      <c r="A11" s="8">
        <v>8</v>
      </c>
      <c r="B11" s="7">
        <f t="shared" si="1"/>
        <v>41922</v>
      </c>
      <c r="C11" s="7">
        <f t="shared" si="1"/>
        <v>41923</v>
      </c>
      <c r="D11" s="7">
        <f t="shared" si="1"/>
        <v>41924</v>
      </c>
      <c r="E11" s="7">
        <f t="shared" si="1"/>
        <v>41925</v>
      </c>
      <c r="F11" s="7">
        <f t="shared" si="1"/>
        <v>41926</v>
      </c>
      <c r="G11" s="24"/>
      <c r="H11" s="124"/>
      <c r="I11" s="125"/>
      <c r="J11" s="126"/>
      <c r="M11" s="9">
        <f>M10+1</f>
        <v>8</v>
      </c>
      <c r="N11" s="10">
        <f>F5</f>
        <v>41884</v>
      </c>
      <c r="O11" s="10" t="s">
        <v>4</v>
      </c>
      <c r="P11" s="9"/>
      <c r="Q11" s="10"/>
      <c r="R11" s="9"/>
    </row>
    <row r="12" spans="1:20" ht="15" customHeight="1" x14ac:dyDescent="0.3">
      <c r="A12" s="8">
        <v>9</v>
      </c>
      <c r="B12" s="7">
        <f t="shared" si="1"/>
        <v>41929</v>
      </c>
      <c r="C12" s="7">
        <f t="shared" si="1"/>
        <v>41930</v>
      </c>
      <c r="D12" s="7">
        <f t="shared" si="1"/>
        <v>41931</v>
      </c>
      <c r="E12" s="7">
        <f t="shared" si="1"/>
        <v>41932</v>
      </c>
      <c r="F12" s="7">
        <f t="shared" si="1"/>
        <v>41933</v>
      </c>
      <c r="G12" s="24">
        <f>F12+1</f>
        <v>41934</v>
      </c>
      <c r="M12" s="9"/>
      <c r="N12" s="12">
        <f>B26</f>
        <v>42618</v>
      </c>
      <c r="O12" s="10" t="s">
        <v>7</v>
      </c>
      <c r="P12" s="9">
        <f>P10+1</f>
        <v>6</v>
      </c>
      <c r="Q12" s="10">
        <f>D26</f>
        <v>42619</v>
      </c>
      <c r="R12" s="9" t="s">
        <v>8</v>
      </c>
    </row>
    <row r="13" spans="1:20" x14ac:dyDescent="0.3">
      <c r="A13" s="8">
        <v>10</v>
      </c>
      <c r="B13" s="7">
        <f t="shared" si="1"/>
        <v>41936</v>
      </c>
      <c r="C13" s="7">
        <f t="shared" si="1"/>
        <v>41937</v>
      </c>
      <c r="D13" s="7">
        <f t="shared" si="1"/>
        <v>41938</v>
      </c>
      <c r="E13" s="7">
        <f t="shared" si="1"/>
        <v>41939</v>
      </c>
      <c r="F13" s="7">
        <f t="shared" si="1"/>
        <v>41940</v>
      </c>
      <c r="G13" s="24"/>
      <c r="H13" s="103" t="s">
        <v>13</v>
      </c>
      <c r="I13" s="104"/>
      <c r="J13" s="105"/>
      <c r="K13" s="92"/>
      <c r="M13" s="9">
        <f>M11+1</f>
        <v>9</v>
      </c>
      <c r="N13" s="10">
        <f>F26</f>
        <v>42620</v>
      </c>
      <c r="O13" s="10" t="s">
        <v>2</v>
      </c>
      <c r="P13" s="9">
        <f t="shared" si="2"/>
        <v>7</v>
      </c>
      <c r="Q13" s="10">
        <f>H26</f>
        <v>42621</v>
      </c>
      <c r="R13" s="9" t="s">
        <v>3</v>
      </c>
    </row>
    <row r="14" spans="1:20" x14ac:dyDescent="0.3">
      <c r="A14" s="8">
        <v>11</v>
      </c>
      <c r="B14" s="7">
        <f t="shared" si="1"/>
        <v>41943</v>
      </c>
      <c r="C14" s="7">
        <f t="shared" si="1"/>
        <v>41944</v>
      </c>
      <c r="D14" s="59">
        <f t="shared" si="1"/>
        <v>41945</v>
      </c>
      <c r="E14" s="7">
        <f t="shared" si="1"/>
        <v>41946</v>
      </c>
      <c r="F14" s="7">
        <f t="shared" si="1"/>
        <v>41947</v>
      </c>
      <c r="G14" s="24"/>
      <c r="H14" s="106"/>
      <c r="I14" s="107"/>
      <c r="J14" s="108"/>
      <c r="K14" s="92"/>
      <c r="M14" s="9">
        <f>M13+1</f>
        <v>10</v>
      </c>
      <c r="N14" s="10">
        <f>F6</f>
        <v>41891</v>
      </c>
      <c r="O14" s="10" t="s">
        <v>4</v>
      </c>
      <c r="P14" s="9"/>
      <c r="Q14" s="10"/>
      <c r="R14" s="9"/>
      <c r="S14">
        <v>0.5</v>
      </c>
      <c r="T14" s="58">
        <f>N14+1</f>
        <v>41892</v>
      </c>
    </row>
    <row r="15" spans="1:20" x14ac:dyDescent="0.3">
      <c r="A15" s="8">
        <v>12</v>
      </c>
      <c r="B15" s="7">
        <f t="shared" si="1"/>
        <v>41950</v>
      </c>
      <c r="C15" s="7">
        <f t="shared" si="1"/>
        <v>41951</v>
      </c>
      <c r="D15" s="59">
        <f t="shared" si="1"/>
        <v>41952</v>
      </c>
      <c r="E15" s="7">
        <f t="shared" si="1"/>
        <v>41953</v>
      </c>
      <c r="F15" s="19">
        <f t="shared" si="1"/>
        <v>41954</v>
      </c>
      <c r="G15" s="24"/>
      <c r="H15" s="106"/>
      <c r="I15" s="107"/>
      <c r="J15" s="108"/>
      <c r="K15" s="92"/>
      <c r="M15" s="9">
        <f t="shared" ref="M15:M50" si="4">M14+1</f>
        <v>11</v>
      </c>
      <c r="N15" s="10">
        <f>B27</f>
        <v>42625</v>
      </c>
      <c r="O15" s="10" t="s">
        <v>7</v>
      </c>
      <c r="P15" s="9">
        <f>P13+1</f>
        <v>8</v>
      </c>
      <c r="Q15" s="10">
        <f>D27</f>
        <v>42626</v>
      </c>
      <c r="R15" s="9" t="s">
        <v>8</v>
      </c>
    </row>
    <row r="16" spans="1:20" x14ac:dyDescent="0.3">
      <c r="A16" s="8">
        <v>13</v>
      </c>
      <c r="B16" s="7">
        <f t="shared" si="1"/>
        <v>41957</v>
      </c>
      <c r="C16" s="7">
        <f t="shared" si="1"/>
        <v>41958</v>
      </c>
      <c r="D16" s="7">
        <f t="shared" si="1"/>
        <v>41959</v>
      </c>
      <c r="E16" s="7">
        <f t="shared" si="1"/>
        <v>41960</v>
      </c>
      <c r="F16" s="7">
        <f t="shared" si="1"/>
        <v>41961</v>
      </c>
      <c r="G16" s="24">
        <f>F16+1</f>
        <v>41962</v>
      </c>
      <c r="H16" s="106"/>
      <c r="I16" s="107"/>
      <c r="J16" s="108"/>
      <c r="K16" s="92"/>
      <c r="M16" s="9">
        <f t="shared" si="4"/>
        <v>12</v>
      </c>
      <c r="N16" s="10">
        <f>F27</f>
        <v>42627</v>
      </c>
      <c r="O16" s="10" t="s">
        <v>2</v>
      </c>
      <c r="P16" s="9">
        <f t="shared" si="2"/>
        <v>9</v>
      </c>
      <c r="Q16" s="10">
        <f>H27</f>
        <v>42628</v>
      </c>
      <c r="R16" s="9" t="s">
        <v>3</v>
      </c>
    </row>
    <row r="17" spans="1:24" x14ac:dyDescent="0.3">
      <c r="A17" s="8">
        <v>14</v>
      </c>
      <c r="B17" s="7">
        <f t="shared" si="1"/>
        <v>41964</v>
      </c>
      <c r="C17" s="7">
        <f t="shared" si="1"/>
        <v>41965</v>
      </c>
      <c r="D17" s="75">
        <f t="shared" si="1"/>
        <v>41966</v>
      </c>
      <c r="E17" s="19">
        <f t="shared" si="1"/>
        <v>41967</v>
      </c>
      <c r="F17" s="19">
        <f t="shared" si="1"/>
        <v>41968</v>
      </c>
      <c r="G17" s="24"/>
      <c r="H17" s="106"/>
      <c r="I17" s="107"/>
      <c r="J17" s="108"/>
      <c r="K17" s="92"/>
      <c r="M17" s="9">
        <f t="shared" si="4"/>
        <v>13</v>
      </c>
      <c r="N17" s="10">
        <f>F7</f>
        <v>41898</v>
      </c>
      <c r="O17" s="10" t="s">
        <v>4</v>
      </c>
      <c r="P17" s="9"/>
      <c r="Q17" s="10"/>
      <c r="R17" s="9"/>
    </row>
    <row r="18" spans="1:24" x14ac:dyDescent="0.3">
      <c r="A18" s="8">
        <v>15</v>
      </c>
      <c r="B18" s="7">
        <f t="shared" si="1"/>
        <v>41971</v>
      </c>
      <c r="C18" s="7">
        <f t="shared" si="1"/>
        <v>41972</v>
      </c>
      <c r="D18" s="7">
        <f t="shared" si="1"/>
        <v>41973</v>
      </c>
      <c r="E18" s="7">
        <f t="shared" si="1"/>
        <v>41974</v>
      </c>
      <c r="F18" s="7">
        <f t="shared" si="1"/>
        <v>41975</v>
      </c>
      <c r="G18" s="24"/>
      <c r="H18" s="109"/>
      <c r="I18" s="110"/>
      <c r="J18" s="111"/>
      <c r="K18" s="92"/>
      <c r="M18" s="9">
        <f t="shared" si="4"/>
        <v>14</v>
      </c>
      <c r="N18" s="10">
        <f>B28</f>
        <v>42632</v>
      </c>
      <c r="O18" s="10" t="s">
        <v>7</v>
      </c>
      <c r="P18" s="9">
        <f>P16+1</f>
        <v>10</v>
      </c>
      <c r="Q18" s="10">
        <f>D28</f>
        <v>42633</v>
      </c>
      <c r="R18" s="9" t="s">
        <v>8</v>
      </c>
    </row>
    <row r="19" spans="1:24" x14ac:dyDescent="0.3">
      <c r="A19" s="46" t="s">
        <v>36</v>
      </c>
      <c r="B19" s="47">
        <f>B18+7</f>
        <v>41978</v>
      </c>
      <c r="C19" s="47">
        <f t="shared" ref="C19:E19" si="5">C18+7</f>
        <v>41979</v>
      </c>
      <c r="D19" s="47">
        <f t="shared" si="5"/>
        <v>41980</v>
      </c>
      <c r="E19" s="47">
        <f t="shared" si="5"/>
        <v>41981</v>
      </c>
      <c r="F19" s="47">
        <f>F18+7</f>
        <v>41982</v>
      </c>
      <c r="M19" s="9">
        <f t="shared" si="4"/>
        <v>15</v>
      </c>
      <c r="N19" s="10">
        <f>F28</f>
        <v>42634</v>
      </c>
      <c r="O19" s="10" t="s">
        <v>2</v>
      </c>
      <c r="P19" s="9">
        <f t="shared" si="2"/>
        <v>11</v>
      </c>
      <c r="Q19" s="10">
        <f>H28</f>
        <v>42635</v>
      </c>
      <c r="R19" s="9" t="s">
        <v>3</v>
      </c>
    </row>
    <row r="20" spans="1:24" x14ac:dyDescent="0.3">
      <c r="B20" s="1"/>
      <c r="M20" s="9">
        <f t="shared" si="4"/>
        <v>16</v>
      </c>
      <c r="N20" s="10">
        <f>F8</f>
        <v>41905</v>
      </c>
      <c r="O20" s="10" t="s">
        <v>4</v>
      </c>
      <c r="P20" s="9"/>
      <c r="Q20" s="10"/>
      <c r="R20" s="9"/>
      <c r="X20" s="15"/>
    </row>
    <row r="21" spans="1:24" ht="15.6" x14ac:dyDescent="0.3">
      <c r="A21" s="112" t="s">
        <v>19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4"/>
      <c r="M21" s="9">
        <f t="shared" si="4"/>
        <v>17</v>
      </c>
      <c r="N21" s="10">
        <f>B29</f>
        <v>42639</v>
      </c>
      <c r="O21" s="10" t="s">
        <v>7</v>
      </c>
      <c r="P21" s="9">
        <f>P19+1</f>
        <v>12</v>
      </c>
      <c r="Q21" s="10">
        <f>D29</f>
        <v>42640</v>
      </c>
      <c r="R21" s="9" t="s">
        <v>8</v>
      </c>
    </row>
    <row r="22" spans="1:24" x14ac:dyDescent="0.3">
      <c r="A22" s="98" t="s">
        <v>12</v>
      </c>
      <c r="B22" s="99" t="s">
        <v>0</v>
      </c>
      <c r="C22" s="98" t="s">
        <v>12</v>
      </c>
      <c r="D22" s="100" t="s">
        <v>1</v>
      </c>
      <c r="E22" s="98" t="s">
        <v>12</v>
      </c>
      <c r="F22" s="100" t="s">
        <v>5</v>
      </c>
      <c r="G22" s="98" t="s">
        <v>12</v>
      </c>
      <c r="H22" s="100" t="s">
        <v>6</v>
      </c>
      <c r="I22" s="98" t="s">
        <v>12</v>
      </c>
      <c r="J22" s="100" t="s">
        <v>11</v>
      </c>
      <c r="K22" s="98" t="s">
        <v>12</v>
      </c>
      <c r="L22" s="100" t="s">
        <v>23</v>
      </c>
      <c r="M22" s="9">
        <f t="shared" si="4"/>
        <v>18</v>
      </c>
      <c r="N22" s="10">
        <f>F29</f>
        <v>42641</v>
      </c>
      <c r="O22" s="10" t="s">
        <v>2</v>
      </c>
      <c r="P22" s="9">
        <f t="shared" si="2"/>
        <v>13</v>
      </c>
      <c r="Q22" s="10">
        <f>H29</f>
        <v>42642</v>
      </c>
      <c r="R22" s="9" t="s">
        <v>3</v>
      </c>
      <c r="V22" s="18"/>
      <c r="W22" s="18"/>
    </row>
    <row r="23" spans="1:24" x14ac:dyDescent="0.3">
      <c r="A23" s="20"/>
      <c r="B23" s="48">
        <f>+B3</f>
        <v>42604</v>
      </c>
      <c r="C23" s="20"/>
      <c r="D23" s="48">
        <f t="shared" ref="D23:D38" si="6">+B23+1</f>
        <v>42605</v>
      </c>
      <c r="E23" s="20">
        <v>1</v>
      </c>
      <c r="F23" s="28">
        <v>42599</v>
      </c>
      <c r="G23" s="20">
        <v>1</v>
      </c>
      <c r="H23" s="24">
        <f t="shared" ref="H23:H37" si="7">+F23+1</f>
        <v>42600</v>
      </c>
      <c r="I23" s="20">
        <v>1</v>
      </c>
      <c r="J23" s="24">
        <f t="shared" ref="J23:J38" si="8">+H23+1</f>
        <v>42601</v>
      </c>
      <c r="K23" s="96"/>
      <c r="L23" s="95"/>
      <c r="M23" s="9">
        <f t="shared" si="4"/>
        <v>19</v>
      </c>
      <c r="N23" s="10">
        <f>F9</f>
        <v>41912</v>
      </c>
      <c r="O23" s="10" t="s">
        <v>4</v>
      </c>
      <c r="P23" s="9"/>
      <c r="Q23" s="10"/>
      <c r="R23" s="9"/>
      <c r="S23" s="9" t="s">
        <v>36</v>
      </c>
      <c r="V23" s="18"/>
      <c r="W23" s="18"/>
    </row>
    <row r="24" spans="1:24" x14ac:dyDescent="0.3">
      <c r="A24" s="20">
        <v>1</v>
      </c>
      <c r="B24" s="29">
        <f>J23+3</f>
        <v>42604</v>
      </c>
      <c r="C24" s="20">
        <v>1</v>
      </c>
      <c r="D24" s="24">
        <f t="shared" si="6"/>
        <v>42605</v>
      </c>
      <c r="E24" s="20">
        <v>2</v>
      </c>
      <c r="F24" s="24">
        <f t="shared" ref="F24:F37" si="9">+D24+1</f>
        <v>42606</v>
      </c>
      <c r="G24" s="20">
        <v>2</v>
      </c>
      <c r="H24" s="24">
        <f t="shared" si="7"/>
        <v>42607</v>
      </c>
      <c r="I24" s="20">
        <v>2</v>
      </c>
      <c r="J24" s="24">
        <f t="shared" si="8"/>
        <v>42608</v>
      </c>
      <c r="K24" s="20">
        <v>0.5</v>
      </c>
      <c r="L24" s="22">
        <f>J24+1</f>
        <v>42609</v>
      </c>
      <c r="M24" s="9">
        <f t="shared" si="4"/>
        <v>20</v>
      </c>
      <c r="N24" s="10">
        <f>B30</f>
        <v>42646</v>
      </c>
      <c r="O24" s="10" t="s">
        <v>7</v>
      </c>
      <c r="P24" s="9">
        <f>P22+1</f>
        <v>14</v>
      </c>
      <c r="Q24" s="10">
        <f>D30</f>
        <v>42647</v>
      </c>
      <c r="R24" s="9" t="s">
        <v>8</v>
      </c>
      <c r="V24" s="9"/>
      <c r="W24" s="13"/>
    </row>
    <row r="25" spans="1:24" x14ac:dyDescent="0.3">
      <c r="A25" s="20">
        <f>A24+1</f>
        <v>2</v>
      </c>
      <c r="B25" s="29">
        <f t="shared" ref="B25:B38" si="10">+B24+7</f>
        <v>42611</v>
      </c>
      <c r="C25" s="20">
        <f>C24+1</f>
        <v>2</v>
      </c>
      <c r="D25" s="24">
        <f t="shared" si="6"/>
        <v>42612</v>
      </c>
      <c r="E25" s="20">
        <v>3</v>
      </c>
      <c r="F25" s="24">
        <f t="shared" si="9"/>
        <v>42613</v>
      </c>
      <c r="G25" s="20">
        <v>3</v>
      </c>
      <c r="H25" s="24">
        <f t="shared" si="7"/>
        <v>42614</v>
      </c>
      <c r="I25" s="20">
        <v>3</v>
      </c>
      <c r="J25" s="24">
        <f t="shared" si="8"/>
        <v>42615</v>
      </c>
      <c r="K25" s="20"/>
      <c r="L25" s="95"/>
      <c r="M25" s="9">
        <f t="shared" si="4"/>
        <v>21</v>
      </c>
      <c r="N25" s="10">
        <f>F30</f>
        <v>42648</v>
      </c>
      <c r="O25" s="10" t="s">
        <v>2</v>
      </c>
      <c r="P25" s="9">
        <f t="shared" si="2"/>
        <v>15</v>
      </c>
      <c r="Q25" s="10">
        <f>H30</f>
        <v>42649</v>
      </c>
      <c r="R25" s="9" t="s">
        <v>3</v>
      </c>
      <c r="V25" s="9"/>
    </row>
    <row r="26" spans="1:24" x14ac:dyDescent="0.3">
      <c r="A26" s="20"/>
      <c r="B26" s="30">
        <f t="shared" si="10"/>
        <v>42618</v>
      </c>
      <c r="C26" s="20">
        <f t="shared" ref="C26:C38" si="11">C25+1</f>
        <v>3</v>
      </c>
      <c r="D26" s="24">
        <f t="shared" si="6"/>
        <v>42619</v>
      </c>
      <c r="E26" s="20">
        <v>4</v>
      </c>
      <c r="F26" s="24">
        <f t="shared" si="9"/>
        <v>42620</v>
      </c>
      <c r="G26" s="20">
        <v>4</v>
      </c>
      <c r="H26" s="24">
        <f t="shared" si="7"/>
        <v>42621</v>
      </c>
      <c r="I26" s="20">
        <v>4</v>
      </c>
      <c r="J26" s="24">
        <f t="shared" si="8"/>
        <v>42622</v>
      </c>
      <c r="K26" s="20">
        <v>0.5</v>
      </c>
      <c r="L26" s="22">
        <f>J26+1</f>
        <v>42623</v>
      </c>
      <c r="M26" s="9">
        <f t="shared" si="4"/>
        <v>22</v>
      </c>
      <c r="N26" s="10">
        <f>F10</f>
        <v>41919</v>
      </c>
      <c r="O26" s="10" t="s">
        <v>4</v>
      </c>
      <c r="P26" s="9"/>
      <c r="Q26" s="10"/>
      <c r="R26" s="9"/>
      <c r="V26" s="9"/>
      <c r="W26" s="14"/>
    </row>
    <row r="27" spans="1:24" x14ac:dyDescent="0.3">
      <c r="A27" s="20">
        <f>A25+1</f>
        <v>3</v>
      </c>
      <c r="B27" s="31">
        <f t="shared" si="10"/>
        <v>42625</v>
      </c>
      <c r="C27" s="20">
        <f t="shared" si="11"/>
        <v>4</v>
      </c>
      <c r="D27" s="24">
        <f t="shared" si="6"/>
        <v>42626</v>
      </c>
      <c r="E27" s="20">
        <v>5</v>
      </c>
      <c r="F27" s="24">
        <f t="shared" si="9"/>
        <v>42627</v>
      </c>
      <c r="G27" s="20">
        <v>5</v>
      </c>
      <c r="H27" s="24">
        <f t="shared" si="7"/>
        <v>42628</v>
      </c>
      <c r="I27" s="20">
        <v>5</v>
      </c>
      <c r="J27" s="24">
        <f t="shared" si="8"/>
        <v>42629</v>
      </c>
      <c r="K27" s="20"/>
      <c r="L27" s="95"/>
      <c r="M27" s="9">
        <f t="shared" si="4"/>
        <v>23</v>
      </c>
      <c r="N27" s="10">
        <f>B31</f>
        <v>42653</v>
      </c>
      <c r="O27" s="10" t="s">
        <v>7</v>
      </c>
      <c r="P27" s="9">
        <f>P25+1</f>
        <v>16</v>
      </c>
      <c r="Q27" s="10">
        <f>D31</f>
        <v>42654</v>
      </c>
      <c r="R27" s="9" t="s">
        <v>8</v>
      </c>
      <c r="V27" s="9"/>
    </row>
    <row r="28" spans="1:24" x14ac:dyDescent="0.3">
      <c r="A28" s="20">
        <f t="shared" ref="A28:A38" si="12">A27+1</f>
        <v>4</v>
      </c>
      <c r="B28" s="31">
        <f t="shared" si="10"/>
        <v>42632</v>
      </c>
      <c r="C28" s="20">
        <f t="shared" si="11"/>
        <v>5</v>
      </c>
      <c r="D28" s="24">
        <f t="shared" si="6"/>
        <v>42633</v>
      </c>
      <c r="E28" s="20">
        <v>6</v>
      </c>
      <c r="F28" s="24">
        <f t="shared" si="9"/>
        <v>42634</v>
      </c>
      <c r="G28" s="20">
        <v>6</v>
      </c>
      <c r="H28" s="24">
        <f t="shared" si="7"/>
        <v>42635</v>
      </c>
      <c r="I28" s="20">
        <v>6</v>
      </c>
      <c r="J28" s="24">
        <f t="shared" si="8"/>
        <v>42636</v>
      </c>
      <c r="K28" s="20"/>
      <c r="L28" s="95"/>
      <c r="M28" s="9">
        <f t="shared" si="4"/>
        <v>24</v>
      </c>
      <c r="N28" s="10">
        <f>F31</f>
        <v>42655</v>
      </c>
      <c r="O28" s="10" t="s">
        <v>2</v>
      </c>
      <c r="P28" s="9">
        <f t="shared" si="2"/>
        <v>17</v>
      </c>
      <c r="Q28" s="10">
        <f>H31</f>
        <v>42656</v>
      </c>
      <c r="R28" s="9" t="s">
        <v>3</v>
      </c>
      <c r="V28" s="9"/>
    </row>
    <row r="29" spans="1:24" x14ac:dyDescent="0.3">
      <c r="A29" s="20">
        <f t="shared" si="12"/>
        <v>5</v>
      </c>
      <c r="B29" s="31">
        <f t="shared" si="10"/>
        <v>42639</v>
      </c>
      <c r="C29" s="20">
        <f t="shared" si="11"/>
        <v>6</v>
      </c>
      <c r="D29" s="24">
        <f t="shared" si="6"/>
        <v>42640</v>
      </c>
      <c r="E29" s="20">
        <v>7</v>
      </c>
      <c r="F29" s="24">
        <f t="shared" si="9"/>
        <v>42641</v>
      </c>
      <c r="G29" s="20">
        <v>7</v>
      </c>
      <c r="H29" s="24">
        <f t="shared" si="7"/>
        <v>42642</v>
      </c>
      <c r="I29" s="20">
        <v>7</v>
      </c>
      <c r="J29" s="24">
        <f t="shared" si="8"/>
        <v>42643</v>
      </c>
      <c r="K29" s="20"/>
      <c r="L29" s="95"/>
      <c r="M29" s="9">
        <f t="shared" si="4"/>
        <v>25</v>
      </c>
      <c r="N29" s="10">
        <f>F11</f>
        <v>41926</v>
      </c>
      <c r="O29" s="10" t="s">
        <v>4</v>
      </c>
      <c r="P29" s="9"/>
      <c r="Q29" s="10"/>
      <c r="R29" s="9"/>
      <c r="V29" s="9"/>
    </row>
    <row r="30" spans="1:24" x14ac:dyDescent="0.3">
      <c r="A30" s="20">
        <f t="shared" si="12"/>
        <v>6</v>
      </c>
      <c r="B30" s="31">
        <f t="shared" si="10"/>
        <v>42646</v>
      </c>
      <c r="C30" s="20">
        <f t="shared" si="11"/>
        <v>7</v>
      </c>
      <c r="D30" s="24">
        <f t="shared" si="6"/>
        <v>42647</v>
      </c>
      <c r="E30" s="20">
        <v>8</v>
      </c>
      <c r="F30" s="24">
        <f t="shared" si="9"/>
        <v>42648</v>
      </c>
      <c r="G30" s="20">
        <v>8</v>
      </c>
      <c r="H30" s="24">
        <f t="shared" si="7"/>
        <v>42649</v>
      </c>
      <c r="I30" s="20">
        <v>8</v>
      </c>
      <c r="J30" s="24">
        <f t="shared" si="8"/>
        <v>42650</v>
      </c>
      <c r="K30" s="20"/>
      <c r="L30" s="95"/>
      <c r="M30" s="9">
        <f t="shared" si="4"/>
        <v>26</v>
      </c>
      <c r="N30" s="10">
        <f>B32</f>
        <v>42660</v>
      </c>
      <c r="O30" s="10" t="s">
        <v>7</v>
      </c>
      <c r="P30" s="9">
        <f>P28+1</f>
        <v>18</v>
      </c>
      <c r="Q30" s="10">
        <f>D32</f>
        <v>42661</v>
      </c>
      <c r="R30" s="9" t="s">
        <v>8</v>
      </c>
      <c r="V30" s="9"/>
    </row>
    <row r="31" spans="1:24" x14ac:dyDescent="0.3">
      <c r="A31" s="20">
        <f t="shared" si="12"/>
        <v>7</v>
      </c>
      <c r="B31" s="29">
        <f t="shared" si="10"/>
        <v>42653</v>
      </c>
      <c r="C31" s="20">
        <f t="shared" si="11"/>
        <v>8</v>
      </c>
      <c r="D31" s="22">
        <f t="shared" si="6"/>
        <v>42654</v>
      </c>
      <c r="E31" s="20">
        <v>9</v>
      </c>
      <c r="F31" s="22">
        <f t="shared" si="9"/>
        <v>42655</v>
      </c>
      <c r="G31" s="20">
        <v>9</v>
      </c>
      <c r="H31" s="22">
        <f t="shared" si="7"/>
        <v>42656</v>
      </c>
      <c r="I31" s="20">
        <v>9</v>
      </c>
      <c r="J31" s="22">
        <f t="shared" si="8"/>
        <v>42657</v>
      </c>
      <c r="K31" s="20"/>
      <c r="L31" s="95"/>
      <c r="M31" s="9">
        <f t="shared" si="4"/>
        <v>27</v>
      </c>
      <c r="N31" s="10">
        <f>F32</f>
        <v>42662</v>
      </c>
      <c r="O31" s="10" t="s">
        <v>2</v>
      </c>
      <c r="P31" s="9">
        <f t="shared" si="2"/>
        <v>19</v>
      </c>
      <c r="Q31" s="10">
        <f>H32</f>
        <v>42663</v>
      </c>
      <c r="R31" s="9" t="s">
        <v>3</v>
      </c>
      <c r="V31" s="9"/>
    </row>
    <row r="32" spans="1:24" x14ac:dyDescent="0.3">
      <c r="A32" s="20">
        <f t="shared" si="12"/>
        <v>8</v>
      </c>
      <c r="B32" s="31">
        <f t="shared" si="10"/>
        <v>42660</v>
      </c>
      <c r="C32" s="20">
        <f t="shared" si="11"/>
        <v>9</v>
      </c>
      <c r="D32" s="24">
        <f t="shared" si="6"/>
        <v>42661</v>
      </c>
      <c r="E32" s="20">
        <v>10</v>
      </c>
      <c r="F32" s="24">
        <f t="shared" si="9"/>
        <v>42662</v>
      </c>
      <c r="G32" s="20">
        <v>10</v>
      </c>
      <c r="H32" s="24">
        <f t="shared" si="7"/>
        <v>42663</v>
      </c>
      <c r="I32" s="20">
        <v>10</v>
      </c>
      <c r="J32" s="24">
        <f t="shared" si="8"/>
        <v>42664</v>
      </c>
      <c r="K32" s="20">
        <v>0.5</v>
      </c>
      <c r="L32" s="22">
        <f>J32+1</f>
        <v>42665</v>
      </c>
      <c r="M32" s="9">
        <f t="shared" si="4"/>
        <v>28</v>
      </c>
      <c r="N32" s="10">
        <f>F12</f>
        <v>41933</v>
      </c>
      <c r="O32" s="10" t="s">
        <v>4</v>
      </c>
      <c r="P32" s="9"/>
      <c r="Q32" s="10"/>
      <c r="R32" s="9"/>
      <c r="S32">
        <v>0.5</v>
      </c>
      <c r="T32" s="58">
        <f>N32+1</f>
        <v>41934</v>
      </c>
      <c r="V32" s="9"/>
    </row>
    <row r="33" spans="1:22" x14ac:dyDescent="0.3">
      <c r="A33" s="20">
        <f t="shared" si="12"/>
        <v>9</v>
      </c>
      <c r="B33" s="31">
        <f t="shared" si="10"/>
        <v>42667</v>
      </c>
      <c r="C33" s="20">
        <f t="shared" si="11"/>
        <v>10</v>
      </c>
      <c r="D33" s="24">
        <f t="shared" si="6"/>
        <v>42668</v>
      </c>
      <c r="E33" s="20">
        <v>11</v>
      </c>
      <c r="F33" s="24">
        <f t="shared" si="9"/>
        <v>42669</v>
      </c>
      <c r="G33" s="20">
        <v>11</v>
      </c>
      <c r="H33" s="24">
        <f t="shared" si="7"/>
        <v>42670</v>
      </c>
      <c r="I33" s="20">
        <v>11</v>
      </c>
      <c r="J33" s="37">
        <f t="shared" si="8"/>
        <v>42671</v>
      </c>
      <c r="K33" s="20"/>
      <c r="L33" s="95"/>
      <c r="M33" s="9">
        <f t="shared" si="4"/>
        <v>29</v>
      </c>
      <c r="N33" s="10">
        <f>B33</f>
        <v>42667</v>
      </c>
      <c r="O33" s="10" t="s">
        <v>7</v>
      </c>
      <c r="P33" s="9">
        <f>P31+1</f>
        <v>20</v>
      </c>
      <c r="Q33" s="10">
        <f>D33</f>
        <v>42668</v>
      </c>
      <c r="R33" s="9" t="s">
        <v>8</v>
      </c>
      <c r="V33" s="9"/>
    </row>
    <row r="34" spans="1:22" x14ac:dyDescent="0.3">
      <c r="A34" s="20">
        <f t="shared" si="12"/>
        <v>10</v>
      </c>
      <c r="B34" s="31">
        <f t="shared" si="10"/>
        <v>42674</v>
      </c>
      <c r="C34" s="20">
        <f t="shared" si="11"/>
        <v>11</v>
      </c>
      <c r="D34" s="22">
        <f t="shared" si="6"/>
        <v>42675</v>
      </c>
      <c r="E34" s="20">
        <v>12</v>
      </c>
      <c r="F34" s="64">
        <f t="shared" si="9"/>
        <v>42676</v>
      </c>
      <c r="G34" s="20">
        <v>12</v>
      </c>
      <c r="H34" s="22">
        <f t="shared" si="7"/>
        <v>42677</v>
      </c>
      <c r="I34" s="20">
        <v>12</v>
      </c>
      <c r="J34" s="24">
        <f t="shared" si="8"/>
        <v>42678</v>
      </c>
      <c r="K34" s="20"/>
      <c r="L34" s="95"/>
      <c r="M34" s="9">
        <f t="shared" si="4"/>
        <v>30</v>
      </c>
      <c r="N34" s="10">
        <f>F33</f>
        <v>42669</v>
      </c>
      <c r="O34" s="10" t="s">
        <v>2</v>
      </c>
      <c r="P34" s="9">
        <f t="shared" si="2"/>
        <v>21</v>
      </c>
      <c r="Q34" s="10">
        <f>H33</f>
        <v>42670</v>
      </c>
      <c r="R34" s="9" t="s">
        <v>3</v>
      </c>
      <c r="V34" s="9"/>
    </row>
    <row r="35" spans="1:22" x14ac:dyDescent="0.3">
      <c r="A35" s="20">
        <f t="shared" si="12"/>
        <v>11</v>
      </c>
      <c r="B35" s="31">
        <f t="shared" si="10"/>
        <v>42681</v>
      </c>
      <c r="C35" s="20">
        <f t="shared" si="11"/>
        <v>12</v>
      </c>
      <c r="D35" s="24">
        <f t="shared" si="6"/>
        <v>42682</v>
      </c>
      <c r="E35" s="20">
        <v>13</v>
      </c>
      <c r="F35" s="64">
        <f t="shared" si="9"/>
        <v>42683</v>
      </c>
      <c r="G35" s="20">
        <v>13</v>
      </c>
      <c r="H35" s="24">
        <f t="shared" si="7"/>
        <v>42684</v>
      </c>
      <c r="I35" s="20"/>
      <c r="J35" s="23">
        <f t="shared" si="8"/>
        <v>42685</v>
      </c>
      <c r="K35" s="20"/>
      <c r="L35" s="95"/>
      <c r="M35" s="9">
        <f t="shared" si="4"/>
        <v>31</v>
      </c>
      <c r="N35" s="10">
        <f>F13</f>
        <v>41940</v>
      </c>
      <c r="O35" s="10" t="s">
        <v>4</v>
      </c>
      <c r="P35" s="9"/>
      <c r="Q35" s="10"/>
      <c r="R35" s="9"/>
      <c r="V35" s="9"/>
    </row>
    <row r="36" spans="1:22" x14ac:dyDescent="0.3">
      <c r="A36" s="20">
        <f t="shared" si="12"/>
        <v>12</v>
      </c>
      <c r="B36" s="31">
        <f t="shared" si="10"/>
        <v>42688</v>
      </c>
      <c r="C36" s="20">
        <f t="shared" si="11"/>
        <v>13</v>
      </c>
      <c r="D36" s="24">
        <f t="shared" si="6"/>
        <v>42689</v>
      </c>
      <c r="E36" s="20">
        <v>14</v>
      </c>
      <c r="F36" s="64">
        <f t="shared" si="9"/>
        <v>42690</v>
      </c>
      <c r="G36" s="20">
        <v>14</v>
      </c>
      <c r="H36" s="24">
        <f t="shared" si="7"/>
        <v>42691</v>
      </c>
      <c r="I36">
        <f>I34+1</f>
        <v>13</v>
      </c>
      <c r="J36" s="24">
        <f t="shared" si="8"/>
        <v>42692</v>
      </c>
      <c r="K36" s="20">
        <v>0.5</v>
      </c>
      <c r="L36" s="22">
        <f>J36+1</f>
        <v>42693</v>
      </c>
      <c r="M36" s="9">
        <f t="shared" si="4"/>
        <v>32</v>
      </c>
      <c r="N36" s="10">
        <f>B34</f>
        <v>42674</v>
      </c>
      <c r="O36" s="10" t="s">
        <v>7</v>
      </c>
      <c r="P36" s="9">
        <f>P34+1</f>
        <v>22</v>
      </c>
      <c r="Q36" s="10">
        <f>D34</f>
        <v>42675</v>
      </c>
      <c r="R36" s="9" t="s">
        <v>8</v>
      </c>
      <c r="S36" s="9"/>
      <c r="T36" s="9"/>
      <c r="V36" s="9"/>
    </row>
    <row r="37" spans="1:22" x14ac:dyDescent="0.3">
      <c r="A37" s="20">
        <f t="shared" si="12"/>
        <v>13</v>
      </c>
      <c r="B37" s="31">
        <f t="shared" si="10"/>
        <v>42695</v>
      </c>
      <c r="C37" s="20">
        <f t="shared" si="11"/>
        <v>14</v>
      </c>
      <c r="D37" s="22">
        <f t="shared" si="6"/>
        <v>42696</v>
      </c>
      <c r="E37" s="20"/>
      <c r="F37" s="53">
        <f t="shared" si="9"/>
        <v>42697</v>
      </c>
      <c r="G37" s="20"/>
      <c r="H37" s="23">
        <f t="shared" si="7"/>
        <v>42698</v>
      </c>
      <c r="I37" s="20"/>
      <c r="J37" s="23">
        <f t="shared" si="8"/>
        <v>42699</v>
      </c>
      <c r="K37" s="20"/>
      <c r="L37" s="97"/>
      <c r="M37" s="9">
        <f t="shared" si="4"/>
        <v>33</v>
      </c>
      <c r="N37" s="60">
        <f>F34</f>
        <v>42676</v>
      </c>
      <c r="O37" s="10" t="s">
        <v>2</v>
      </c>
      <c r="P37" s="9">
        <f t="shared" si="2"/>
        <v>23</v>
      </c>
      <c r="Q37" s="10">
        <f>H34</f>
        <v>42677</v>
      </c>
      <c r="R37" s="9" t="s">
        <v>3</v>
      </c>
    </row>
    <row r="38" spans="1:22" x14ac:dyDescent="0.3">
      <c r="A38" s="20">
        <f t="shared" si="12"/>
        <v>14</v>
      </c>
      <c r="B38" s="31">
        <f t="shared" si="10"/>
        <v>42702</v>
      </c>
      <c r="C38" s="20">
        <f t="shared" si="11"/>
        <v>15</v>
      </c>
      <c r="D38" s="22">
        <f t="shared" si="6"/>
        <v>42703</v>
      </c>
      <c r="E38" s="20">
        <v>15</v>
      </c>
      <c r="F38" s="24">
        <f t="shared" ref="F38" si="13">+D38+1</f>
        <v>42704</v>
      </c>
      <c r="G38" s="20">
        <f>G36+1</f>
        <v>15</v>
      </c>
      <c r="H38" s="24">
        <f>F38+1</f>
        <v>42705</v>
      </c>
      <c r="I38" s="20">
        <f>I36+1</f>
        <v>14</v>
      </c>
      <c r="J38" s="24">
        <f t="shared" si="8"/>
        <v>42706</v>
      </c>
      <c r="K38" s="20"/>
      <c r="L38" s="97"/>
      <c r="M38" s="9">
        <f t="shared" si="4"/>
        <v>34</v>
      </c>
      <c r="N38" s="10">
        <f>F14</f>
        <v>41947</v>
      </c>
      <c r="O38" s="10" t="s">
        <v>4</v>
      </c>
      <c r="P38" s="9"/>
      <c r="Q38" s="10"/>
      <c r="R38" s="9"/>
    </row>
    <row r="39" spans="1:22" x14ac:dyDescent="0.3">
      <c r="A39" s="20"/>
      <c r="B39" s="32">
        <v>41985</v>
      </c>
      <c r="C39" s="20"/>
      <c r="D39" s="25">
        <v>41986</v>
      </c>
      <c r="E39" s="34"/>
      <c r="F39" s="25">
        <v>41987</v>
      </c>
      <c r="G39" s="34"/>
      <c r="H39" s="25">
        <v>41988</v>
      </c>
      <c r="I39" s="34"/>
      <c r="J39" s="25">
        <v>41989</v>
      </c>
      <c r="K39" s="20"/>
      <c r="L39" s="97"/>
      <c r="M39" s="9">
        <f t="shared" si="4"/>
        <v>35</v>
      </c>
      <c r="N39" s="10">
        <f>B35</f>
        <v>42681</v>
      </c>
      <c r="O39" s="10" t="s">
        <v>7</v>
      </c>
      <c r="P39" s="9">
        <f>P37+1</f>
        <v>24</v>
      </c>
      <c r="Q39" s="10">
        <f>D35</f>
        <v>42682</v>
      </c>
      <c r="R39" s="17" t="s">
        <v>8</v>
      </c>
    </row>
    <row r="40" spans="1:22" x14ac:dyDescent="0.3">
      <c r="A40" s="26"/>
      <c r="B40" s="33"/>
      <c r="C40" s="26"/>
      <c r="D40" s="27"/>
      <c r="E40" s="35"/>
      <c r="F40" s="36"/>
      <c r="G40" s="35"/>
      <c r="H40" s="36"/>
      <c r="I40" s="35"/>
      <c r="J40" s="36"/>
      <c r="K40" s="35"/>
      <c r="L40" s="36"/>
      <c r="M40" s="9">
        <f t="shared" si="4"/>
        <v>36</v>
      </c>
      <c r="N40" s="60">
        <f>F35</f>
        <v>42683</v>
      </c>
      <c r="O40" s="10" t="s">
        <v>2</v>
      </c>
      <c r="P40" s="9">
        <f t="shared" si="2"/>
        <v>25</v>
      </c>
      <c r="Q40" s="10">
        <f>H35</f>
        <v>42684</v>
      </c>
      <c r="R40" s="9" t="s">
        <v>3</v>
      </c>
      <c r="V40" s="9"/>
    </row>
    <row r="41" spans="1:22" x14ac:dyDescent="0.3">
      <c r="A41" s="4"/>
      <c r="B41" s="3"/>
      <c r="C41" s="4"/>
      <c r="D41" s="3"/>
      <c r="M41" s="9"/>
      <c r="N41" s="12">
        <f>F15</f>
        <v>41954</v>
      </c>
      <c r="O41" s="10" t="s">
        <v>4</v>
      </c>
      <c r="P41" s="9"/>
      <c r="Q41" s="10"/>
      <c r="R41" s="9"/>
      <c r="V41" s="9"/>
    </row>
    <row r="42" spans="1:22" x14ac:dyDescent="0.3">
      <c r="A42" s="17">
        <f>COUNT(A23:A38)</f>
        <v>14</v>
      </c>
      <c r="B42" s="56"/>
      <c r="C42" s="17">
        <f>COUNT(C23:C38)</f>
        <v>15</v>
      </c>
      <c r="D42" s="73"/>
      <c r="E42" s="17">
        <f>COUNT(E23:E38)</f>
        <v>15</v>
      </c>
      <c r="G42" s="17">
        <f>COUNT(G23:G39)</f>
        <v>15</v>
      </c>
      <c r="I42" s="17">
        <f>COUNT(I23:I39)</f>
        <v>14</v>
      </c>
      <c r="K42">
        <f>SUM(K24:K40)</f>
        <v>2</v>
      </c>
      <c r="M42" s="9">
        <f>M40+1</f>
        <v>37</v>
      </c>
      <c r="N42" s="10">
        <f>B36</f>
        <v>42688</v>
      </c>
      <c r="O42" s="10" t="s">
        <v>7</v>
      </c>
      <c r="P42" s="9">
        <f>P40+1</f>
        <v>26</v>
      </c>
      <c r="Q42" s="10">
        <f>D36</f>
        <v>42689</v>
      </c>
      <c r="R42" s="9" t="s">
        <v>8</v>
      </c>
    </row>
    <row r="43" spans="1:22" x14ac:dyDescent="0.3">
      <c r="M43" s="9">
        <f t="shared" si="4"/>
        <v>38</v>
      </c>
      <c r="N43" s="10">
        <f>F36</f>
        <v>42690</v>
      </c>
      <c r="O43" s="10" t="s">
        <v>2</v>
      </c>
      <c r="P43" s="9">
        <f t="shared" si="2"/>
        <v>27</v>
      </c>
      <c r="Q43" s="10">
        <f>H36</f>
        <v>42691</v>
      </c>
      <c r="R43" s="9" t="s">
        <v>3</v>
      </c>
    </row>
    <row r="44" spans="1:22" x14ac:dyDescent="0.3">
      <c r="A44" s="70">
        <f>SUM(A42:I42)</f>
        <v>73</v>
      </c>
      <c r="B44" s="71" t="s">
        <v>40</v>
      </c>
      <c r="C44" s="70"/>
      <c r="D44" s="85" t="s">
        <v>42</v>
      </c>
      <c r="E44">
        <f>A42+E42+I42</f>
        <v>43</v>
      </c>
      <c r="M44" s="9">
        <f t="shared" si="4"/>
        <v>39</v>
      </c>
      <c r="N44" s="10">
        <f>F16</f>
        <v>41961</v>
      </c>
      <c r="O44" s="10" t="s">
        <v>4</v>
      </c>
      <c r="P44" s="9"/>
      <c r="Q44" s="10"/>
      <c r="R44" s="9"/>
      <c r="S44">
        <v>0.5</v>
      </c>
      <c r="T44" s="58">
        <f>N44+1</f>
        <v>41962</v>
      </c>
    </row>
    <row r="45" spans="1:22" ht="15" thickBot="1" x14ac:dyDescent="0.35">
      <c r="A45" s="4"/>
      <c r="B45" s="3"/>
      <c r="C45" s="4"/>
      <c r="D45" s="85" t="s">
        <v>43</v>
      </c>
      <c r="E45">
        <f>C42+G42</f>
        <v>30</v>
      </c>
      <c r="M45" s="9">
        <f t="shared" si="4"/>
        <v>40</v>
      </c>
      <c r="N45" s="10">
        <f>B37</f>
        <v>42695</v>
      </c>
      <c r="O45" s="10" t="s">
        <v>7</v>
      </c>
      <c r="P45" s="9">
        <f>P43+1</f>
        <v>28</v>
      </c>
      <c r="Q45" s="10">
        <f>D37</f>
        <v>42696</v>
      </c>
      <c r="R45" t="s">
        <v>8</v>
      </c>
      <c r="V45" s="9"/>
    </row>
    <row r="46" spans="1:22" ht="15" thickBot="1" x14ac:dyDescent="0.35">
      <c r="A46" s="69" t="s">
        <v>36</v>
      </c>
      <c r="B46" s="3"/>
      <c r="C46" s="4"/>
      <c r="D46" s="85"/>
      <c r="E46" s="89">
        <f>SUM(E44:E45)</f>
        <v>73</v>
      </c>
      <c r="M46" s="9"/>
      <c r="N46" s="57">
        <f>F37</f>
        <v>42697</v>
      </c>
      <c r="O46" s="10" t="s">
        <v>2</v>
      </c>
      <c r="P46" s="9"/>
      <c r="Q46" s="12">
        <f>H37</f>
        <v>42698</v>
      </c>
      <c r="R46" s="9" t="s">
        <v>3</v>
      </c>
      <c r="V46" s="9"/>
    </row>
    <row r="47" spans="1:22" x14ac:dyDescent="0.3">
      <c r="A47" s="4"/>
      <c r="B47" s="3"/>
      <c r="C47" s="4"/>
      <c r="D47" s="86" t="s">
        <v>44</v>
      </c>
      <c r="E47" s="88">
        <f>K42</f>
        <v>2</v>
      </c>
      <c r="M47" s="9"/>
      <c r="N47" s="12">
        <f>F17</f>
        <v>41968</v>
      </c>
      <c r="O47" s="10" t="s">
        <v>4</v>
      </c>
      <c r="P47" s="9"/>
      <c r="Q47" s="12"/>
      <c r="R47" s="9"/>
      <c r="V47" s="9"/>
    </row>
    <row r="48" spans="1:22" ht="15" thickBot="1" x14ac:dyDescent="0.35">
      <c r="A48" s="4"/>
      <c r="B48" s="3"/>
      <c r="C48" s="4"/>
      <c r="D48" s="90"/>
      <c r="E48" s="91">
        <f>SUM(E46:E47)</f>
        <v>75</v>
      </c>
      <c r="M48" s="9">
        <f>M45+1</f>
        <v>41</v>
      </c>
      <c r="N48" s="10">
        <f>B38</f>
        <v>42702</v>
      </c>
      <c r="O48" s="10" t="s">
        <v>7</v>
      </c>
      <c r="P48" s="9">
        <f>P45+1</f>
        <v>29</v>
      </c>
      <c r="Q48" s="60">
        <f>D38</f>
        <v>42703</v>
      </c>
      <c r="R48" s="9" t="s">
        <v>8</v>
      </c>
      <c r="V48" s="9"/>
    </row>
    <row r="49" spans="1:22" x14ac:dyDescent="0.3">
      <c r="A49" s="4"/>
      <c r="B49" s="3"/>
      <c r="C49" s="4"/>
      <c r="D49" s="87" t="s">
        <v>45</v>
      </c>
      <c r="E49">
        <v>5</v>
      </c>
      <c r="M49" s="9">
        <f t="shared" si="4"/>
        <v>42</v>
      </c>
      <c r="N49" s="10">
        <f>N46+7</f>
        <v>42704</v>
      </c>
      <c r="O49" s="10" t="s">
        <v>2</v>
      </c>
      <c r="P49">
        <f>P48+1</f>
        <v>30</v>
      </c>
      <c r="Q49" s="60">
        <f>Q46+7</f>
        <v>42705</v>
      </c>
      <c r="R49" s="9" t="s">
        <v>3</v>
      </c>
      <c r="V49" s="9"/>
    </row>
    <row r="50" spans="1:22" x14ac:dyDescent="0.3">
      <c r="A50" s="4"/>
      <c r="B50" s="3"/>
      <c r="C50" s="4"/>
      <c r="D50" s="3"/>
      <c r="E50">
        <f>SUM(E48:E49)</f>
        <v>80</v>
      </c>
      <c r="M50" s="9">
        <f t="shared" si="4"/>
        <v>43</v>
      </c>
      <c r="N50" s="10">
        <f>N47+7</f>
        <v>41975</v>
      </c>
      <c r="O50" s="10" t="s">
        <v>4</v>
      </c>
      <c r="P50" s="11"/>
      <c r="Q50" s="16"/>
      <c r="R50" s="11"/>
      <c r="S50">
        <f>SUM(S4:S49)</f>
        <v>2</v>
      </c>
      <c r="V50" s="9"/>
    </row>
    <row r="51" spans="1:22" x14ac:dyDescent="0.3">
      <c r="A51" s="4"/>
      <c r="B51" s="3"/>
      <c r="C51" s="4"/>
      <c r="D51" s="3"/>
      <c r="M51" s="9"/>
      <c r="N51" s="10"/>
      <c r="O51" s="10"/>
      <c r="P51" s="11"/>
      <c r="Q51" s="16"/>
      <c r="R51" s="11"/>
      <c r="V51" s="9"/>
    </row>
    <row r="52" spans="1:22" ht="9.9" customHeight="1" x14ac:dyDescent="0.3">
      <c r="A52" s="4"/>
      <c r="B52" s="3"/>
      <c r="C52" s="4"/>
      <c r="D52" s="3"/>
      <c r="M52" s="66"/>
      <c r="N52" s="67"/>
      <c r="O52" s="67"/>
      <c r="R52" s="9"/>
      <c r="V52" s="9"/>
    </row>
    <row r="53" spans="1:22" ht="9.6" customHeight="1" x14ac:dyDescent="0.3">
      <c r="A53" s="4"/>
      <c r="B53" s="3"/>
      <c r="C53" s="4"/>
      <c r="D53" s="3"/>
      <c r="M53" s="66"/>
      <c r="N53" s="68"/>
      <c r="O53" s="67"/>
      <c r="R53" s="9"/>
      <c r="V53" s="9"/>
    </row>
    <row r="54" spans="1:22" x14ac:dyDescent="0.3">
      <c r="A54" s="4"/>
      <c r="B54" s="3"/>
      <c r="C54" s="4"/>
      <c r="D54" s="3"/>
      <c r="R54" s="9"/>
      <c r="V54" s="9"/>
    </row>
    <row r="55" spans="1:22" x14ac:dyDescent="0.3">
      <c r="A55" s="4"/>
      <c r="B55" s="4"/>
      <c r="C55" s="4"/>
      <c r="D55" s="2"/>
      <c r="V55" s="9"/>
    </row>
    <row r="56" spans="1:22" x14ac:dyDescent="0.3">
      <c r="D56" s="4"/>
      <c r="E56" s="4"/>
      <c r="F56" s="4"/>
      <c r="G56" s="4"/>
      <c r="H56" s="4"/>
      <c r="I56" s="4"/>
      <c r="J56" s="4"/>
      <c r="K56" s="4"/>
      <c r="L56" s="4"/>
      <c r="U56" s="9"/>
      <c r="V56" s="9"/>
    </row>
    <row r="59" spans="1:22" x14ac:dyDescent="0.3">
      <c r="G59" s="9"/>
      <c r="J59" s="9"/>
      <c r="K59" s="9"/>
    </row>
    <row r="60" spans="1:22" x14ac:dyDescent="0.3">
      <c r="J60" s="9"/>
      <c r="K60" s="9"/>
    </row>
  </sheetData>
  <customSheetViews>
    <customSheetView guid="{72FE4D97-E477-41DD-ADE7-F9DEB1D31C39}" showPageBreaks="1" topLeftCell="A10">
      <selection activeCell="H10" sqref="H10:J11"/>
      <pageMargins left="0.45" right="0.45" top="0.5" bottom="0.5" header="0.3" footer="0.3"/>
      <pageSetup orientation="portrait" r:id="rId1"/>
    </customSheetView>
  </customSheetViews>
  <mergeCells count="8">
    <mergeCell ref="H13:J18"/>
    <mergeCell ref="A21:L21"/>
    <mergeCell ref="A1:A2"/>
    <mergeCell ref="B1:F1"/>
    <mergeCell ref="M1:R1"/>
    <mergeCell ref="H5:J5"/>
    <mergeCell ref="H10:J11"/>
    <mergeCell ref="H7:J8"/>
  </mergeCells>
  <pageMargins left="0.45" right="0.45" top="0.45" bottom="0.1" header="0.3" footer="0.3"/>
  <pageSetup orientation="portrait" r:id="rId2"/>
  <headerFooter>
    <oddHeader>&amp;R&amp;F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workbookViewId="0">
      <selection activeCell="N46" sqref="N46"/>
    </sheetView>
  </sheetViews>
  <sheetFormatPr defaultRowHeight="14.4" x14ac:dyDescent="0.3"/>
  <cols>
    <col min="1" max="1" width="6.33203125" customWidth="1"/>
    <col min="2" max="2" width="10.6640625" bestFit="1" customWidth="1"/>
    <col min="3" max="3" width="9.6640625" bestFit="1" customWidth="1"/>
    <col min="4" max="4" width="10.6640625" bestFit="1" customWidth="1"/>
    <col min="5" max="5" width="9.6640625" bestFit="1" customWidth="1"/>
    <col min="6" max="6" width="11.5546875" bestFit="1" customWidth="1"/>
    <col min="7" max="7" width="7" bestFit="1" customWidth="1"/>
    <col min="9" max="9" width="5.109375" customWidth="1"/>
    <col min="10" max="10" width="7.33203125" bestFit="1" customWidth="1"/>
    <col min="11" max="11" width="4" bestFit="1" customWidth="1"/>
    <col min="12" max="13" width="7.109375" bestFit="1" customWidth="1"/>
    <col min="14" max="14" width="9" customWidth="1"/>
    <col min="15" max="15" width="7.88671875" customWidth="1"/>
    <col min="16" max="16" width="7" bestFit="1" customWidth="1"/>
    <col min="17" max="17" width="9" customWidth="1"/>
    <col min="18" max="18" width="7.88671875" customWidth="1"/>
    <col min="19" max="19" width="4.33203125" customWidth="1"/>
    <col min="20" max="20" width="7.5546875" bestFit="1" customWidth="1"/>
  </cols>
  <sheetData>
    <row r="1" spans="1:20" ht="28.5" customHeight="1" x14ac:dyDescent="0.3">
      <c r="A1" s="115" t="s">
        <v>41</v>
      </c>
      <c r="B1" s="116" t="s">
        <v>35</v>
      </c>
      <c r="C1" s="116"/>
      <c r="D1" s="116"/>
      <c r="E1" s="116"/>
      <c r="F1" s="116"/>
      <c r="I1" t="s">
        <v>36</v>
      </c>
      <c r="M1" s="117" t="s">
        <v>18</v>
      </c>
      <c r="N1" s="117"/>
      <c r="O1" s="117"/>
      <c r="P1" s="117"/>
      <c r="Q1" s="117"/>
      <c r="R1" s="117"/>
    </row>
    <row r="2" spans="1:20" ht="28.5" customHeight="1" x14ac:dyDescent="0.3">
      <c r="A2" s="115"/>
      <c r="B2" s="38" t="s">
        <v>0</v>
      </c>
      <c r="C2" s="38" t="s">
        <v>1</v>
      </c>
      <c r="D2" s="38" t="s">
        <v>2</v>
      </c>
      <c r="E2" s="38" t="s">
        <v>3</v>
      </c>
      <c r="F2" s="38" t="s">
        <v>4</v>
      </c>
      <c r="G2" s="38" t="s">
        <v>23</v>
      </c>
      <c r="H2" s="6" t="s">
        <v>10</v>
      </c>
      <c r="L2" s="8"/>
      <c r="M2" s="39" t="s">
        <v>12</v>
      </c>
      <c r="N2" s="40" t="s">
        <v>20</v>
      </c>
      <c r="O2" s="40"/>
      <c r="P2" s="39" t="s">
        <v>12</v>
      </c>
      <c r="Q2" s="40" t="s">
        <v>9</v>
      </c>
      <c r="R2" s="9"/>
      <c r="S2" s="39" t="s">
        <v>12</v>
      </c>
      <c r="T2" s="40" t="s">
        <v>23</v>
      </c>
    </row>
    <row r="3" spans="1:20" x14ac:dyDescent="0.3">
      <c r="B3" s="44">
        <v>42373</v>
      </c>
      <c r="C3" s="44">
        <f>+B3+1</f>
        <v>42374</v>
      </c>
      <c r="D3" s="51">
        <f t="shared" ref="D3:F3" si="0">+C3+1</f>
        <v>42375</v>
      </c>
      <c r="E3" s="44">
        <f t="shared" si="0"/>
        <v>42376</v>
      </c>
      <c r="F3" s="44">
        <f t="shared" si="0"/>
        <v>42377</v>
      </c>
      <c r="H3" s="5" t="s">
        <v>38</v>
      </c>
      <c r="M3" s="9">
        <v>1</v>
      </c>
      <c r="N3" s="78">
        <f>B5</f>
        <v>42744</v>
      </c>
      <c r="O3" s="10" t="s">
        <v>7</v>
      </c>
      <c r="P3" s="9">
        <v>1</v>
      </c>
      <c r="Q3" s="56">
        <f>C5</f>
        <v>42745</v>
      </c>
      <c r="R3" s="9" t="s">
        <v>8</v>
      </c>
    </row>
    <row r="4" spans="1:20" ht="15" customHeight="1" x14ac:dyDescent="0.3">
      <c r="A4" s="8"/>
      <c r="B4" s="59"/>
      <c r="C4" s="59"/>
      <c r="D4" s="51">
        <v>42739</v>
      </c>
      <c r="E4" s="51">
        <f>D4+1</f>
        <v>42740</v>
      </c>
      <c r="F4" s="51">
        <f>E4+1</f>
        <v>42741</v>
      </c>
      <c r="G4" s="24"/>
      <c r="H4" s="43" t="s">
        <v>17</v>
      </c>
      <c r="I4" s="43"/>
      <c r="M4" s="9">
        <f>M3+1</f>
        <v>2</v>
      </c>
      <c r="N4" s="10">
        <f>N3+2</f>
        <v>42746</v>
      </c>
      <c r="O4" s="10" t="s">
        <v>2</v>
      </c>
      <c r="P4" s="9">
        <f>P3+1</f>
        <v>2</v>
      </c>
      <c r="Q4" s="10">
        <f>H25</f>
        <v>42747</v>
      </c>
      <c r="R4" s="9" t="s">
        <v>3</v>
      </c>
    </row>
    <row r="5" spans="1:20" x14ac:dyDescent="0.3">
      <c r="A5" s="8">
        <v>1</v>
      </c>
      <c r="B5" s="79">
        <f>F4+3</f>
        <v>42744</v>
      </c>
      <c r="C5" s="7">
        <f>B5+1</f>
        <v>42745</v>
      </c>
      <c r="D5" s="7">
        <f t="shared" ref="B5:F19" si="1">+D4+7</f>
        <v>42746</v>
      </c>
      <c r="E5" s="7">
        <f t="shared" si="1"/>
        <v>42747</v>
      </c>
      <c r="F5" s="7">
        <f t="shared" si="1"/>
        <v>42748</v>
      </c>
      <c r="G5" s="24">
        <f>F5+1</f>
        <v>42749</v>
      </c>
      <c r="H5" s="118" t="s">
        <v>16</v>
      </c>
      <c r="I5" s="119"/>
      <c r="J5" s="120"/>
      <c r="M5" s="9">
        <f t="shared" ref="M5:M26" si="2">M4+1</f>
        <v>3</v>
      </c>
      <c r="N5" s="10">
        <f>N4+2</f>
        <v>42748</v>
      </c>
      <c r="O5" s="10" t="s">
        <v>4</v>
      </c>
      <c r="P5" s="9"/>
      <c r="Q5" s="10"/>
      <c r="R5" s="9"/>
      <c r="S5">
        <v>0.5</v>
      </c>
      <c r="T5" s="58">
        <f>N5+1</f>
        <v>42749</v>
      </c>
    </row>
    <row r="6" spans="1:20" ht="15" customHeight="1" x14ac:dyDescent="0.3">
      <c r="A6" s="8">
        <v>2</v>
      </c>
      <c r="B6" s="19">
        <f t="shared" si="1"/>
        <v>42751</v>
      </c>
      <c r="C6" s="7">
        <f t="shared" si="1"/>
        <v>42752</v>
      </c>
      <c r="D6" s="7">
        <f t="shared" si="1"/>
        <v>42753</v>
      </c>
      <c r="E6" s="7">
        <f t="shared" si="1"/>
        <v>42754</v>
      </c>
      <c r="F6" s="7">
        <f t="shared" si="1"/>
        <v>42755</v>
      </c>
      <c r="G6" s="24"/>
      <c r="M6" s="9"/>
      <c r="N6" s="12">
        <f>N5+3</f>
        <v>42751</v>
      </c>
      <c r="O6" s="10" t="s">
        <v>7</v>
      </c>
      <c r="P6" s="9">
        <f>P4+1</f>
        <v>3</v>
      </c>
      <c r="Q6" s="10">
        <f>D26</f>
        <v>42752</v>
      </c>
      <c r="R6" s="9" t="s">
        <v>8</v>
      </c>
    </row>
    <row r="7" spans="1:20" ht="15" customHeight="1" x14ac:dyDescent="0.3">
      <c r="A7" s="8">
        <f>A6+1</f>
        <v>3</v>
      </c>
      <c r="B7" s="7">
        <f t="shared" si="1"/>
        <v>42758</v>
      </c>
      <c r="C7" s="7">
        <f t="shared" si="1"/>
        <v>42759</v>
      </c>
      <c r="D7" s="7">
        <f t="shared" si="1"/>
        <v>42760</v>
      </c>
      <c r="E7" s="7">
        <f t="shared" si="1"/>
        <v>42761</v>
      </c>
      <c r="F7" s="7">
        <f t="shared" si="1"/>
        <v>42762</v>
      </c>
      <c r="G7" s="24"/>
      <c r="H7" s="127" t="s">
        <v>14</v>
      </c>
      <c r="I7" s="128"/>
      <c r="J7" s="129"/>
      <c r="M7" s="9">
        <f>M5+1</f>
        <v>4</v>
      </c>
      <c r="N7" s="10">
        <f>N6+2</f>
        <v>42753</v>
      </c>
      <c r="O7" s="10" t="s">
        <v>2</v>
      </c>
      <c r="P7" s="9">
        <f>P6+1</f>
        <v>4</v>
      </c>
      <c r="Q7" s="10">
        <f>H26</f>
        <v>42754</v>
      </c>
      <c r="R7" s="9" t="s">
        <v>3</v>
      </c>
    </row>
    <row r="8" spans="1:20" x14ac:dyDescent="0.3">
      <c r="A8" s="8">
        <f t="shared" ref="A8:A12" si="3">A7+1</f>
        <v>4</v>
      </c>
      <c r="B8" s="7">
        <f t="shared" si="1"/>
        <v>42765</v>
      </c>
      <c r="C8" s="7">
        <f t="shared" si="1"/>
        <v>42766</v>
      </c>
      <c r="D8" s="7">
        <f t="shared" si="1"/>
        <v>42767</v>
      </c>
      <c r="E8" s="7">
        <f t="shared" si="1"/>
        <v>42768</v>
      </c>
      <c r="F8" s="7">
        <f t="shared" si="1"/>
        <v>42769</v>
      </c>
      <c r="G8" s="24"/>
      <c r="H8" s="130"/>
      <c r="I8" s="131"/>
      <c r="J8" s="132"/>
      <c r="M8" s="9">
        <f t="shared" si="2"/>
        <v>5</v>
      </c>
      <c r="N8" s="10">
        <f>N7+2</f>
        <v>42755</v>
      </c>
      <c r="O8" s="10" t="s">
        <v>4</v>
      </c>
      <c r="P8" s="9"/>
      <c r="Q8" s="10"/>
      <c r="R8" s="9"/>
    </row>
    <row r="9" spans="1:20" x14ac:dyDescent="0.3">
      <c r="A9" s="8">
        <f t="shared" si="3"/>
        <v>5</v>
      </c>
      <c r="B9" s="7">
        <f t="shared" si="1"/>
        <v>42772</v>
      </c>
      <c r="C9" s="7">
        <f t="shared" si="1"/>
        <v>42773</v>
      </c>
      <c r="D9" s="7">
        <f t="shared" si="1"/>
        <v>42774</v>
      </c>
      <c r="E9" s="7">
        <f t="shared" si="1"/>
        <v>42775</v>
      </c>
      <c r="F9" s="7">
        <f t="shared" si="1"/>
        <v>42776</v>
      </c>
      <c r="G9" s="24">
        <f>F9+1</f>
        <v>42777</v>
      </c>
      <c r="M9" s="9">
        <f t="shared" si="2"/>
        <v>6</v>
      </c>
      <c r="N9" s="10">
        <f>N8+3</f>
        <v>42758</v>
      </c>
      <c r="O9" s="10" t="s">
        <v>7</v>
      </c>
      <c r="P9" s="9">
        <f>P7+1</f>
        <v>5</v>
      </c>
      <c r="Q9" s="10">
        <f>D27</f>
        <v>42759</v>
      </c>
      <c r="R9" s="9" t="s">
        <v>8</v>
      </c>
    </row>
    <row r="10" spans="1:20" ht="15" customHeight="1" x14ac:dyDescent="0.3">
      <c r="A10" s="8">
        <f t="shared" si="3"/>
        <v>6</v>
      </c>
      <c r="B10" s="7">
        <f t="shared" si="1"/>
        <v>42779</v>
      </c>
      <c r="C10" s="7">
        <f t="shared" si="1"/>
        <v>42780</v>
      </c>
      <c r="D10" s="7">
        <f t="shared" si="1"/>
        <v>42781</v>
      </c>
      <c r="E10" s="7">
        <f t="shared" si="1"/>
        <v>42782</v>
      </c>
      <c r="F10" s="7">
        <f t="shared" si="1"/>
        <v>42783</v>
      </c>
      <c r="G10" s="24"/>
      <c r="H10" s="121" t="s">
        <v>15</v>
      </c>
      <c r="I10" s="122"/>
      <c r="J10" s="123"/>
      <c r="M10" s="9">
        <f t="shared" si="2"/>
        <v>7</v>
      </c>
      <c r="N10" s="10">
        <f>N9+2</f>
        <v>42760</v>
      </c>
      <c r="O10" s="10" t="s">
        <v>2</v>
      </c>
      <c r="P10" s="9">
        <f>P9+1</f>
        <v>6</v>
      </c>
      <c r="Q10" s="10">
        <f>H27</f>
        <v>42761</v>
      </c>
      <c r="R10" s="9" t="s">
        <v>3</v>
      </c>
    </row>
    <row r="11" spans="1:20" x14ac:dyDescent="0.3">
      <c r="A11" s="8">
        <f t="shared" si="3"/>
        <v>7</v>
      </c>
      <c r="B11" s="7">
        <f t="shared" si="1"/>
        <v>42786</v>
      </c>
      <c r="C11" s="7">
        <f t="shared" si="1"/>
        <v>42787</v>
      </c>
      <c r="D11" s="7">
        <f t="shared" si="1"/>
        <v>42788</v>
      </c>
      <c r="E11" s="7">
        <f t="shared" si="1"/>
        <v>42789</v>
      </c>
      <c r="F11" s="7">
        <f t="shared" si="1"/>
        <v>42790</v>
      </c>
      <c r="G11" s="24"/>
      <c r="H11" s="124"/>
      <c r="I11" s="125"/>
      <c r="J11" s="126"/>
      <c r="M11" s="9">
        <f t="shared" si="2"/>
        <v>8</v>
      </c>
      <c r="N11" s="10">
        <f>N10+2</f>
        <v>42762</v>
      </c>
      <c r="O11" s="10" t="s">
        <v>4</v>
      </c>
      <c r="P11" s="9"/>
      <c r="Q11" s="10"/>
      <c r="R11" s="9"/>
    </row>
    <row r="12" spans="1:20" ht="15" customHeight="1" x14ac:dyDescent="0.3">
      <c r="A12" s="8">
        <f t="shared" si="3"/>
        <v>8</v>
      </c>
      <c r="B12" s="7">
        <f t="shared" si="1"/>
        <v>42793</v>
      </c>
      <c r="C12" s="7">
        <f t="shared" si="1"/>
        <v>42794</v>
      </c>
      <c r="D12" s="7">
        <f>C12+1</f>
        <v>42795</v>
      </c>
      <c r="E12" s="7">
        <f>D12+1</f>
        <v>42796</v>
      </c>
      <c r="F12" s="7">
        <f>E12+1</f>
        <v>42797</v>
      </c>
      <c r="G12" s="24"/>
      <c r="M12" s="9">
        <f t="shared" si="2"/>
        <v>9</v>
      </c>
      <c r="N12" s="10">
        <f>N11+3</f>
        <v>42765</v>
      </c>
      <c r="O12" s="10" t="s">
        <v>7</v>
      </c>
      <c r="P12" s="9">
        <f>P10+1</f>
        <v>7</v>
      </c>
      <c r="Q12" s="10">
        <f>D28</f>
        <v>42766</v>
      </c>
      <c r="R12" s="9" t="s">
        <v>8</v>
      </c>
    </row>
    <row r="13" spans="1:20" x14ac:dyDescent="0.3">
      <c r="B13" s="19">
        <f t="shared" si="1"/>
        <v>42800</v>
      </c>
      <c r="C13" s="19">
        <f t="shared" si="1"/>
        <v>42801</v>
      </c>
      <c r="D13" s="19">
        <f t="shared" si="1"/>
        <v>42802</v>
      </c>
      <c r="E13" s="19">
        <f t="shared" si="1"/>
        <v>42803</v>
      </c>
      <c r="F13" s="19">
        <f t="shared" si="1"/>
        <v>42804</v>
      </c>
      <c r="G13" s="24"/>
      <c r="H13" s="103" t="s">
        <v>13</v>
      </c>
      <c r="I13" s="104"/>
      <c r="J13" s="105"/>
      <c r="K13" s="93"/>
      <c r="M13" s="9">
        <f t="shared" si="2"/>
        <v>10</v>
      </c>
      <c r="N13" s="10">
        <f>N12+2</f>
        <v>42767</v>
      </c>
      <c r="O13" s="10" t="s">
        <v>2</v>
      </c>
      <c r="P13" s="9">
        <f>P12+1</f>
        <v>8</v>
      </c>
      <c r="Q13" s="10">
        <f>H28</f>
        <v>42768</v>
      </c>
      <c r="R13" s="9" t="s">
        <v>3</v>
      </c>
    </row>
    <row r="14" spans="1:20" x14ac:dyDescent="0.3">
      <c r="A14" s="8">
        <f>A12+1</f>
        <v>9</v>
      </c>
      <c r="B14" s="7">
        <f t="shared" si="1"/>
        <v>42807</v>
      </c>
      <c r="C14" s="7">
        <f t="shared" si="1"/>
        <v>42808</v>
      </c>
      <c r="D14" s="7">
        <f t="shared" si="1"/>
        <v>42809</v>
      </c>
      <c r="E14" s="7">
        <f t="shared" si="1"/>
        <v>42810</v>
      </c>
      <c r="F14" s="7">
        <f t="shared" si="1"/>
        <v>42811</v>
      </c>
      <c r="G14" s="24">
        <f>F14+1</f>
        <v>42812</v>
      </c>
      <c r="H14" s="106"/>
      <c r="I14" s="107"/>
      <c r="J14" s="108"/>
      <c r="K14" s="93"/>
      <c r="M14" s="9">
        <f t="shared" si="2"/>
        <v>11</v>
      </c>
      <c r="N14" s="10">
        <f>N13+2</f>
        <v>42769</v>
      </c>
      <c r="O14" s="10" t="s">
        <v>4</v>
      </c>
      <c r="P14" s="9"/>
      <c r="Q14" s="10"/>
      <c r="R14" s="9"/>
    </row>
    <row r="15" spans="1:20" x14ac:dyDescent="0.3">
      <c r="A15" s="8">
        <f>A14+1</f>
        <v>10</v>
      </c>
      <c r="B15" s="7">
        <f t="shared" si="1"/>
        <v>42814</v>
      </c>
      <c r="C15" s="7">
        <f t="shared" si="1"/>
        <v>42815</v>
      </c>
      <c r="D15" s="7">
        <f t="shared" si="1"/>
        <v>42816</v>
      </c>
      <c r="E15" s="7">
        <f t="shared" si="1"/>
        <v>42817</v>
      </c>
      <c r="F15" s="7">
        <f t="shared" si="1"/>
        <v>42818</v>
      </c>
      <c r="G15" s="24"/>
      <c r="H15" s="106"/>
      <c r="I15" s="107"/>
      <c r="J15" s="108"/>
      <c r="K15" s="93"/>
      <c r="M15" s="9">
        <f t="shared" si="2"/>
        <v>12</v>
      </c>
      <c r="N15" s="10">
        <f>N14+3</f>
        <v>42772</v>
      </c>
      <c r="O15" s="10" t="s">
        <v>7</v>
      </c>
      <c r="P15" s="9">
        <f>P13+1</f>
        <v>9</v>
      </c>
      <c r="Q15" s="10">
        <f>D29</f>
        <v>42773</v>
      </c>
      <c r="R15" s="9" t="s">
        <v>8</v>
      </c>
    </row>
    <row r="16" spans="1:20" x14ac:dyDescent="0.3">
      <c r="A16" s="8">
        <f t="shared" ref="A16:A19" si="4">A15+1</f>
        <v>11</v>
      </c>
      <c r="B16" s="7">
        <f t="shared" si="1"/>
        <v>42821</v>
      </c>
      <c r="C16" s="7">
        <f t="shared" si="1"/>
        <v>42822</v>
      </c>
      <c r="D16" s="7">
        <f t="shared" si="1"/>
        <v>42823</v>
      </c>
      <c r="E16" s="7">
        <f t="shared" si="1"/>
        <v>42824</v>
      </c>
      <c r="F16" s="7">
        <f t="shared" si="1"/>
        <v>42825</v>
      </c>
      <c r="G16" s="24"/>
      <c r="H16" s="106"/>
      <c r="I16" s="107"/>
      <c r="J16" s="108"/>
      <c r="K16" s="93"/>
      <c r="M16" s="9">
        <f t="shared" si="2"/>
        <v>13</v>
      </c>
      <c r="N16" s="10">
        <f>N15+2</f>
        <v>42774</v>
      </c>
      <c r="O16" s="10" t="s">
        <v>2</v>
      </c>
      <c r="P16" s="9">
        <f>P15+1</f>
        <v>10</v>
      </c>
      <c r="Q16" s="10">
        <f>H29</f>
        <v>42775</v>
      </c>
      <c r="R16" s="9" t="s">
        <v>3</v>
      </c>
    </row>
    <row r="17" spans="1:21" x14ac:dyDescent="0.3">
      <c r="A17" s="8">
        <f t="shared" si="4"/>
        <v>12</v>
      </c>
      <c r="B17" s="7">
        <f t="shared" si="1"/>
        <v>42828</v>
      </c>
      <c r="C17" s="7">
        <f t="shared" si="1"/>
        <v>42829</v>
      </c>
      <c r="D17" s="7">
        <f t="shared" si="1"/>
        <v>42830</v>
      </c>
      <c r="E17" s="7">
        <f t="shared" si="1"/>
        <v>42831</v>
      </c>
      <c r="F17" s="7">
        <f t="shared" si="1"/>
        <v>42832</v>
      </c>
      <c r="G17" s="24">
        <f>F17+1</f>
        <v>42833</v>
      </c>
      <c r="H17" s="106"/>
      <c r="I17" s="107"/>
      <c r="J17" s="108"/>
      <c r="K17" s="93"/>
      <c r="M17" s="9">
        <f t="shared" si="2"/>
        <v>14</v>
      </c>
      <c r="N17" s="10">
        <f>N16+2</f>
        <v>42776</v>
      </c>
      <c r="O17" s="10" t="s">
        <v>4</v>
      </c>
      <c r="P17" s="9"/>
      <c r="Q17" s="10"/>
      <c r="R17" s="9"/>
      <c r="S17">
        <v>0.5</v>
      </c>
      <c r="T17" s="58">
        <f>N17+1</f>
        <v>42777</v>
      </c>
    </row>
    <row r="18" spans="1:21" x14ac:dyDescent="0.3">
      <c r="A18" s="8">
        <f t="shared" si="4"/>
        <v>13</v>
      </c>
      <c r="B18" s="7">
        <f t="shared" si="1"/>
        <v>42835</v>
      </c>
      <c r="C18" s="7">
        <f t="shared" si="1"/>
        <v>42836</v>
      </c>
      <c r="D18" s="7">
        <f t="shared" si="1"/>
        <v>42837</v>
      </c>
      <c r="E18" s="7">
        <f t="shared" si="1"/>
        <v>42838</v>
      </c>
      <c r="F18" s="7">
        <f t="shared" si="1"/>
        <v>42839</v>
      </c>
      <c r="G18" s="24"/>
      <c r="H18" s="109"/>
      <c r="I18" s="110"/>
      <c r="J18" s="111"/>
      <c r="K18" s="93"/>
      <c r="M18" s="9">
        <f t="shared" si="2"/>
        <v>15</v>
      </c>
      <c r="N18" s="10">
        <f>N17+3</f>
        <v>42779</v>
      </c>
      <c r="O18" s="10" t="s">
        <v>7</v>
      </c>
      <c r="P18" s="9">
        <f>P16+1</f>
        <v>11</v>
      </c>
      <c r="Q18" s="10">
        <f>D30</f>
        <v>42780</v>
      </c>
      <c r="R18" s="9" t="s">
        <v>8</v>
      </c>
    </row>
    <row r="19" spans="1:21" x14ac:dyDescent="0.3">
      <c r="A19" s="8">
        <f t="shared" si="4"/>
        <v>14</v>
      </c>
      <c r="B19" s="7">
        <f t="shared" si="1"/>
        <v>42842</v>
      </c>
      <c r="C19" s="7">
        <f t="shared" si="1"/>
        <v>42843</v>
      </c>
      <c r="D19" s="7">
        <f t="shared" si="1"/>
        <v>42844</v>
      </c>
      <c r="E19" s="7">
        <f t="shared" si="1"/>
        <v>42845</v>
      </c>
      <c r="F19" s="59">
        <f t="shared" si="1"/>
        <v>42846</v>
      </c>
      <c r="G19" s="24"/>
      <c r="M19" s="9">
        <f t="shared" si="2"/>
        <v>16</v>
      </c>
      <c r="N19" s="10">
        <f>N18+2</f>
        <v>42781</v>
      </c>
      <c r="O19" s="10" t="s">
        <v>2</v>
      </c>
      <c r="P19" s="9">
        <f>P18+1</f>
        <v>12</v>
      </c>
      <c r="Q19" s="10">
        <f>H30</f>
        <v>42782</v>
      </c>
      <c r="R19" s="9" t="s">
        <v>3</v>
      </c>
    </row>
    <row r="20" spans="1:21" x14ac:dyDescent="0.3">
      <c r="A20" s="8">
        <f>A19+1</f>
        <v>15</v>
      </c>
      <c r="B20" s="59">
        <f>B19+7</f>
        <v>42849</v>
      </c>
      <c r="C20" s="7">
        <f>C19+7</f>
        <v>42850</v>
      </c>
      <c r="D20" s="7">
        <f>D19+7</f>
        <v>42851</v>
      </c>
      <c r="E20" s="7">
        <f t="shared" ref="E20:F20" si="5">E19+7</f>
        <v>42852</v>
      </c>
      <c r="F20" s="45">
        <f t="shared" si="5"/>
        <v>42853</v>
      </c>
      <c r="G20" s="24"/>
      <c r="H20" s="82"/>
      <c r="M20" s="9">
        <f t="shared" si="2"/>
        <v>17</v>
      </c>
      <c r="N20" s="10">
        <f>N19+2</f>
        <v>42783</v>
      </c>
      <c r="O20" s="10" t="s">
        <v>4</v>
      </c>
      <c r="P20" s="9"/>
      <c r="Q20" s="10"/>
      <c r="R20" s="9"/>
      <c r="U20" s="15"/>
    </row>
    <row r="21" spans="1:21" x14ac:dyDescent="0.3">
      <c r="A21" s="46" t="s">
        <v>36</v>
      </c>
      <c r="B21" s="45">
        <f>B20+7</f>
        <v>42856</v>
      </c>
      <c r="C21" s="45">
        <f>C20+7</f>
        <v>42857</v>
      </c>
      <c r="D21" s="45">
        <f t="shared" ref="D21:E21" si="6">D20+7</f>
        <v>42858</v>
      </c>
      <c r="E21" s="45">
        <f t="shared" si="6"/>
        <v>42859</v>
      </c>
      <c r="F21" s="45" t="s">
        <v>36</v>
      </c>
      <c r="G21" s="24"/>
      <c r="L21" s="9"/>
      <c r="M21" s="9">
        <f t="shared" si="2"/>
        <v>18</v>
      </c>
      <c r="N21" s="10">
        <f>N20+3</f>
        <v>42786</v>
      </c>
      <c r="O21" s="10" t="s">
        <v>7</v>
      </c>
      <c r="P21" s="9">
        <f>P19+1</f>
        <v>13</v>
      </c>
      <c r="Q21" s="10">
        <f>D31</f>
        <v>42787</v>
      </c>
      <c r="R21" s="9" t="s">
        <v>8</v>
      </c>
    </row>
    <row r="22" spans="1:21" ht="15.6" x14ac:dyDescent="0.3">
      <c r="A22" s="112" t="s">
        <v>19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4"/>
      <c r="M22" s="9">
        <f t="shared" si="2"/>
        <v>19</v>
      </c>
      <c r="N22" s="10">
        <f>N21+2</f>
        <v>42788</v>
      </c>
      <c r="O22" s="10" t="s">
        <v>2</v>
      </c>
      <c r="P22" s="9">
        <f>P21+1</f>
        <v>14</v>
      </c>
      <c r="Q22" s="10">
        <f>H31</f>
        <v>42789</v>
      </c>
      <c r="R22" s="9" t="s">
        <v>3</v>
      </c>
    </row>
    <row r="23" spans="1:21" x14ac:dyDescent="0.3">
      <c r="A23" s="41" t="s">
        <v>12</v>
      </c>
      <c r="B23" s="49" t="s">
        <v>0</v>
      </c>
      <c r="C23" s="41" t="s">
        <v>12</v>
      </c>
      <c r="D23" s="42" t="s">
        <v>1</v>
      </c>
      <c r="E23" s="41" t="s">
        <v>12</v>
      </c>
      <c r="F23" s="42" t="s">
        <v>5</v>
      </c>
      <c r="G23" s="41" t="s">
        <v>12</v>
      </c>
      <c r="H23" s="42" t="s">
        <v>6</v>
      </c>
      <c r="I23" s="41" t="s">
        <v>12</v>
      </c>
      <c r="J23" s="42" t="s">
        <v>11</v>
      </c>
      <c r="K23" s="98" t="s">
        <v>12</v>
      </c>
      <c r="L23" s="100" t="s">
        <v>23</v>
      </c>
      <c r="M23" s="9">
        <f t="shared" si="2"/>
        <v>20</v>
      </c>
      <c r="N23" s="10">
        <f>N22+2</f>
        <v>42790</v>
      </c>
      <c r="O23" s="10" t="s">
        <v>4</v>
      </c>
      <c r="P23" s="9"/>
      <c r="Q23" s="10"/>
      <c r="R23" s="9"/>
    </row>
    <row r="24" spans="1:21" x14ac:dyDescent="0.3">
      <c r="A24" s="20"/>
      <c r="B24" s="64"/>
      <c r="C24" s="102"/>
      <c r="D24" s="64"/>
      <c r="E24" s="20"/>
      <c r="F24" s="48">
        <v>42739</v>
      </c>
      <c r="G24" s="20"/>
      <c r="H24" s="101">
        <f t="shared" ref="H24:H39" si="7">+F24+1</f>
        <v>42740</v>
      </c>
      <c r="I24" s="52"/>
      <c r="J24" s="48">
        <f t="shared" ref="J24:J39" si="8">+H24+1</f>
        <v>42741</v>
      </c>
      <c r="K24" s="20"/>
      <c r="L24" s="22"/>
      <c r="M24" s="9">
        <f t="shared" si="2"/>
        <v>21</v>
      </c>
      <c r="N24" s="10">
        <f>N23+3</f>
        <v>42793</v>
      </c>
      <c r="O24" s="10" t="s">
        <v>7</v>
      </c>
      <c r="P24" s="9">
        <f>P22+1</f>
        <v>15</v>
      </c>
      <c r="Q24" s="10">
        <f>D32</f>
        <v>42794</v>
      </c>
      <c r="R24" s="9" t="s">
        <v>8</v>
      </c>
    </row>
    <row r="25" spans="1:21" x14ac:dyDescent="0.3">
      <c r="A25" s="20">
        <v>1</v>
      </c>
      <c r="B25" s="80">
        <f>J24+3</f>
        <v>42744</v>
      </c>
      <c r="C25" s="20">
        <v>1</v>
      </c>
      <c r="D25" s="24">
        <f t="shared" ref="D25:D39" si="9">+B25+1</f>
        <v>42745</v>
      </c>
      <c r="E25" s="20">
        <v>1</v>
      </c>
      <c r="F25" s="24">
        <f t="shared" ref="F25:F39" si="10">+D25+1</f>
        <v>42746</v>
      </c>
      <c r="G25" s="20">
        <v>1</v>
      </c>
      <c r="H25" s="24">
        <f t="shared" si="7"/>
        <v>42747</v>
      </c>
      <c r="I25" s="20">
        <v>1</v>
      </c>
      <c r="J25" s="24">
        <f t="shared" si="8"/>
        <v>42748</v>
      </c>
      <c r="K25" s="20">
        <v>0.5</v>
      </c>
      <c r="L25" s="22">
        <f>J25+1</f>
        <v>42749</v>
      </c>
      <c r="M25" s="9">
        <f t="shared" si="2"/>
        <v>22</v>
      </c>
      <c r="N25" s="10">
        <f>F32</f>
        <v>42795</v>
      </c>
      <c r="O25" s="10" t="s">
        <v>2</v>
      </c>
      <c r="P25" s="9">
        <f>P24+1</f>
        <v>16</v>
      </c>
      <c r="Q25" s="10">
        <f>H32</f>
        <v>42796</v>
      </c>
      <c r="R25" s="9" t="s">
        <v>3</v>
      </c>
    </row>
    <row r="26" spans="1:21" x14ac:dyDescent="0.3">
      <c r="A26" s="20"/>
      <c r="B26" s="65">
        <f t="shared" ref="B26:B39" si="11">+B25+7</f>
        <v>42751</v>
      </c>
      <c r="C26" s="20">
        <v>2</v>
      </c>
      <c r="D26" s="24">
        <f t="shared" si="9"/>
        <v>42752</v>
      </c>
      <c r="E26" s="20">
        <f>E25+1</f>
        <v>2</v>
      </c>
      <c r="F26" s="24">
        <f t="shared" si="10"/>
        <v>42753</v>
      </c>
      <c r="G26" s="20">
        <v>3</v>
      </c>
      <c r="H26" s="24">
        <f t="shared" si="7"/>
        <v>42754</v>
      </c>
      <c r="I26" s="20">
        <v>3</v>
      </c>
      <c r="J26" s="24">
        <f t="shared" si="8"/>
        <v>42755</v>
      </c>
      <c r="K26" s="20"/>
      <c r="L26" s="95"/>
      <c r="M26" s="9">
        <f t="shared" si="2"/>
        <v>23</v>
      </c>
      <c r="N26" s="10">
        <f>N25+2</f>
        <v>42797</v>
      </c>
      <c r="O26" s="10" t="s">
        <v>4</v>
      </c>
      <c r="Q26" s="12"/>
      <c r="R26" s="9"/>
    </row>
    <row r="27" spans="1:21" x14ac:dyDescent="0.3">
      <c r="A27" s="20">
        <v>2</v>
      </c>
      <c r="B27" s="24">
        <f t="shared" si="11"/>
        <v>42758</v>
      </c>
      <c r="C27" s="20">
        <v>3</v>
      </c>
      <c r="D27" s="24">
        <f t="shared" si="9"/>
        <v>42759</v>
      </c>
      <c r="E27" s="20">
        <f t="shared" ref="E27:E32" si="12">E26+1</f>
        <v>3</v>
      </c>
      <c r="F27" s="24">
        <f t="shared" si="10"/>
        <v>42760</v>
      </c>
      <c r="G27" s="20">
        <v>4</v>
      </c>
      <c r="H27" s="24">
        <f t="shared" si="7"/>
        <v>42761</v>
      </c>
      <c r="I27" s="20">
        <v>4</v>
      </c>
      <c r="J27" s="24">
        <f t="shared" si="8"/>
        <v>42762</v>
      </c>
      <c r="K27" s="20"/>
      <c r="L27" s="22"/>
      <c r="N27" s="12">
        <f>N26+3</f>
        <v>42800</v>
      </c>
      <c r="O27" s="10" t="s">
        <v>7</v>
      </c>
      <c r="Q27" s="12">
        <f>D33</f>
        <v>42801</v>
      </c>
      <c r="R27" s="9" t="s">
        <v>8</v>
      </c>
    </row>
    <row r="28" spans="1:21" x14ac:dyDescent="0.3">
      <c r="A28" s="20">
        <v>3</v>
      </c>
      <c r="B28" s="24">
        <f t="shared" si="11"/>
        <v>42765</v>
      </c>
      <c r="C28" s="20">
        <v>4</v>
      </c>
      <c r="D28" s="24">
        <f t="shared" si="9"/>
        <v>42766</v>
      </c>
      <c r="E28" s="20">
        <f t="shared" si="12"/>
        <v>4</v>
      </c>
      <c r="F28" s="24">
        <f t="shared" si="10"/>
        <v>42767</v>
      </c>
      <c r="G28" s="20">
        <v>5</v>
      </c>
      <c r="H28" s="24">
        <f t="shared" si="7"/>
        <v>42768</v>
      </c>
      <c r="I28" s="20">
        <v>5</v>
      </c>
      <c r="J28" s="24">
        <f t="shared" si="8"/>
        <v>42769</v>
      </c>
      <c r="K28" s="20"/>
      <c r="L28" s="95"/>
      <c r="N28" s="12">
        <f>F33</f>
        <v>42802</v>
      </c>
      <c r="O28" s="10" t="s">
        <v>2</v>
      </c>
      <c r="Q28" s="12">
        <f>H33</f>
        <v>42803</v>
      </c>
      <c r="R28" s="9" t="s">
        <v>3</v>
      </c>
    </row>
    <row r="29" spans="1:21" x14ac:dyDescent="0.3">
      <c r="A29" s="20">
        <v>4</v>
      </c>
      <c r="B29" s="24">
        <f t="shared" si="11"/>
        <v>42772</v>
      </c>
      <c r="C29" s="20">
        <v>5</v>
      </c>
      <c r="D29" s="24">
        <f t="shared" si="9"/>
        <v>42773</v>
      </c>
      <c r="E29" s="20">
        <f t="shared" si="12"/>
        <v>5</v>
      </c>
      <c r="F29" s="24">
        <f t="shared" si="10"/>
        <v>42774</v>
      </c>
      <c r="G29" s="20">
        <v>6</v>
      </c>
      <c r="H29" s="24">
        <f t="shared" si="7"/>
        <v>42775</v>
      </c>
      <c r="I29" s="20">
        <v>6</v>
      </c>
      <c r="J29" s="24">
        <f t="shared" si="8"/>
        <v>42776</v>
      </c>
      <c r="K29" s="20">
        <v>0.5</v>
      </c>
      <c r="L29" s="22">
        <f>J29+1</f>
        <v>42777</v>
      </c>
      <c r="N29" s="12">
        <f>N28+2</f>
        <v>42804</v>
      </c>
      <c r="O29" s="10" t="s">
        <v>4</v>
      </c>
      <c r="P29" s="9"/>
      <c r="Q29" s="10"/>
      <c r="R29" s="9"/>
    </row>
    <row r="30" spans="1:21" x14ac:dyDescent="0.3">
      <c r="A30" s="20">
        <v>5</v>
      </c>
      <c r="B30" s="24">
        <f t="shared" si="11"/>
        <v>42779</v>
      </c>
      <c r="C30" s="20">
        <v>6</v>
      </c>
      <c r="D30" s="24">
        <f t="shared" si="9"/>
        <v>42780</v>
      </c>
      <c r="E30" s="20">
        <f t="shared" si="12"/>
        <v>6</v>
      </c>
      <c r="F30" s="24">
        <f t="shared" si="10"/>
        <v>42781</v>
      </c>
      <c r="G30" s="20">
        <v>7</v>
      </c>
      <c r="H30" s="24">
        <f t="shared" si="7"/>
        <v>42782</v>
      </c>
      <c r="I30" s="20">
        <v>7</v>
      </c>
      <c r="J30" s="24">
        <f t="shared" si="8"/>
        <v>42783</v>
      </c>
      <c r="K30" s="20"/>
      <c r="L30" s="95"/>
      <c r="M30" s="9">
        <f>M26+1</f>
        <v>24</v>
      </c>
      <c r="N30" s="10">
        <f>N29+3</f>
        <v>42807</v>
      </c>
      <c r="O30" s="10" t="s">
        <v>7</v>
      </c>
      <c r="P30" s="9">
        <f>P25+1</f>
        <v>17</v>
      </c>
      <c r="Q30" s="10">
        <f>D34</f>
        <v>42808</v>
      </c>
      <c r="R30" s="9" t="s">
        <v>8</v>
      </c>
    </row>
    <row r="31" spans="1:21" x14ac:dyDescent="0.3">
      <c r="A31" s="20">
        <v>6</v>
      </c>
      <c r="B31" s="24">
        <f t="shared" si="11"/>
        <v>42786</v>
      </c>
      <c r="C31" s="20">
        <v>7</v>
      </c>
      <c r="D31" s="24">
        <f t="shared" si="9"/>
        <v>42787</v>
      </c>
      <c r="E31" s="20">
        <f t="shared" si="12"/>
        <v>7</v>
      </c>
      <c r="F31" s="24">
        <f t="shared" si="10"/>
        <v>42788</v>
      </c>
      <c r="G31" s="20">
        <v>8</v>
      </c>
      <c r="H31" s="24">
        <f t="shared" si="7"/>
        <v>42789</v>
      </c>
      <c r="I31" s="20">
        <v>8</v>
      </c>
      <c r="J31" s="24">
        <f t="shared" si="8"/>
        <v>42790</v>
      </c>
      <c r="K31" s="20"/>
      <c r="L31" s="95"/>
      <c r="M31" s="9">
        <f>M30+1</f>
        <v>25</v>
      </c>
      <c r="N31" s="10">
        <f>F34</f>
        <v>42809</v>
      </c>
      <c r="O31" s="10" t="s">
        <v>2</v>
      </c>
      <c r="P31" s="9">
        <f>P30+1</f>
        <v>18</v>
      </c>
      <c r="Q31" s="10">
        <f>H34</f>
        <v>42810</v>
      </c>
      <c r="R31" s="9" t="s">
        <v>3</v>
      </c>
    </row>
    <row r="32" spans="1:21" x14ac:dyDescent="0.3">
      <c r="A32" s="20">
        <v>7</v>
      </c>
      <c r="B32" s="24">
        <f t="shared" si="11"/>
        <v>42793</v>
      </c>
      <c r="C32" s="20">
        <v>8</v>
      </c>
      <c r="D32" s="24">
        <f t="shared" si="9"/>
        <v>42794</v>
      </c>
      <c r="E32" s="20">
        <f t="shared" si="12"/>
        <v>8</v>
      </c>
      <c r="F32" s="24">
        <f t="shared" si="10"/>
        <v>42795</v>
      </c>
      <c r="G32" s="20">
        <v>9</v>
      </c>
      <c r="H32" s="24">
        <f t="shared" si="7"/>
        <v>42796</v>
      </c>
      <c r="I32" s="20">
        <v>9</v>
      </c>
      <c r="J32" s="24">
        <f t="shared" si="8"/>
        <v>42797</v>
      </c>
      <c r="K32" s="20"/>
      <c r="L32" s="95"/>
      <c r="M32" s="9">
        <f t="shared" ref="M32:M49" si="13">M31+1</f>
        <v>26</v>
      </c>
      <c r="N32" s="10">
        <f>N31+2</f>
        <v>42811</v>
      </c>
      <c r="O32" s="10" t="s">
        <v>4</v>
      </c>
      <c r="P32" s="9"/>
      <c r="Q32" s="10"/>
      <c r="R32" s="9"/>
      <c r="S32">
        <v>0.5</v>
      </c>
      <c r="T32" s="58">
        <f>N32+1</f>
        <v>42812</v>
      </c>
    </row>
    <row r="33" spans="1:20" x14ac:dyDescent="0.3">
      <c r="A33" s="20"/>
      <c r="B33" s="23">
        <f t="shared" si="11"/>
        <v>42800</v>
      </c>
      <c r="C33" s="102"/>
      <c r="D33" s="23">
        <f t="shared" si="9"/>
        <v>42801</v>
      </c>
      <c r="E33" s="102"/>
      <c r="F33" s="23">
        <f t="shared" si="10"/>
        <v>42802</v>
      </c>
      <c r="G33" s="102"/>
      <c r="H33" s="23">
        <f t="shared" si="7"/>
        <v>42803</v>
      </c>
      <c r="I33" s="102"/>
      <c r="J33" s="23">
        <f t="shared" si="8"/>
        <v>42804</v>
      </c>
      <c r="K33" s="102"/>
      <c r="L33" s="95"/>
      <c r="M33" s="9">
        <f t="shared" si="13"/>
        <v>27</v>
      </c>
      <c r="N33" s="10">
        <f>N32+3</f>
        <v>42814</v>
      </c>
      <c r="O33" s="10" t="s">
        <v>7</v>
      </c>
      <c r="P33" s="9">
        <f>P31+1</f>
        <v>19</v>
      </c>
      <c r="Q33" s="10">
        <f>D35</f>
        <v>42815</v>
      </c>
      <c r="R33" s="9" t="s">
        <v>8</v>
      </c>
    </row>
    <row r="34" spans="1:20" x14ac:dyDescent="0.3">
      <c r="A34" s="20">
        <v>8</v>
      </c>
      <c r="B34" s="24">
        <f t="shared" si="11"/>
        <v>42807</v>
      </c>
      <c r="C34" s="20">
        <v>9</v>
      </c>
      <c r="D34" s="24">
        <f t="shared" si="9"/>
        <v>42808</v>
      </c>
      <c r="E34" s="20">
        <v>10</v>
      </c>
      <c r="F34" s="24">
        <f t="shared" si="10"/>
        <v>42809</v>
      </c>
      <c r="G34" s="20">
        <v>10</v>
      </c>
      <c r="H34" s="24">
        <f t="shared" si="7"/>
        <v>42810</v>
      </c>
      <c r="I34" s="20">
        <v>10</v>
      </c>
      <c r="J34" s="61">
        <f t="shared" si="8"/>
        <v>42811</v>
      </c>
      <c r="K34" s="20">
        <v>0.5</v>
      </c>
      <c r="L34" s="22">
        <f>J34+1</f>
        <v>42812</v>
      </c>
      <c r="M34" s="9">
        <f t="shared" si="13"/>
        <v>28</v>
      </c>
      <c r="N34" s="10">
        <f>F35</f>
        <v>42816</v>
      </c>
      <c r="O34" s="10" t="s">
        <v>2</v>
      </c>
      <c r="P34" s="9">
        <f>P33+1</f>
        <v>20</v>
      </c>
      <c r="Q34" s="10">
        <f>H35</f>
        <v>42817</v>
      </c>
      <c r="R34" s="9" t="s">
        <v>3</v>
      </c>
      <c r="S34" s="62" t="s">
        <v>36</v>
      </c>
      <c r="T34" s="62"/>
    </row>
    <row r="35" spans="1:20" x14ac:dyDescent="0.3">
      <c r="A35" s="20">
        <v>9</v>
      </c>
      <c r="B35" s="24">
        <f t="shared" si="11"/>
        <v>42814</v>
      </c>
      <c r="C35" s="20">
        <v>10</v>
      </c>
      <c r="D35" s="22">
        <f t="shared" si="9"/>
        <v>42815</v>
      </c>
      <c r="E35" s="20">
        <v>11</v>
      </c>
      <c r="F35" s="22">
        <f t="shared" si="10"/>
        <v>42816</v>
      </c>
      <c r="G35" s="20">
        <v>11</v>
      </c>
      <c r="H35" s="22">
        <f t="shared" si="7"/>
        <v>42817</v>
      </c>
      <c r="I35" s="20">
        <v>11</v>
      </c>
      <c r="J35" s="22">
        <f t="shared" si="8"/>
        <v>42818</v>
      </c>
      <c r="K35" s="20"/>
      <c r="L35" s="95"/>
      <c r="M35" s="9">
        <f t="shared" si="13"/>
        <v>29</v>
      </c>
      <c r="N35" s="10">
        <f>N34+2</f>
        <v>42818</v>
      </c>
      <c r="O35" s="10" t="s">
        <v>4</v>
      </c>
      <c r="P35" s="9"/>
      <c r="Q35" s="10"/>
      <c r="R35" s="9"/>
    </row>
    <row r="36" spans="1:20" x14ac:dyDescent="0.3">
      <c r="A36" s="20">
        <v>10</v>
      </c>
      <c r="B36" s="24">
        <f t="shared" si="11"/>
        <v>42821</v>
      </c>
      <c r="C36" s="20">
        <v>11</v>
      </c>
      <c r="D36" s="24">
        <f t="shared" si="9"/>
        <v>42822</v>
      </c>
      <c r="E36" s="20">
        <v>12</v>
      </c>
      <c r="F36" s="22">
        <f t="shared" si="10"/>
        <v>42823</v>
      </c>
      <c r="G36" s="20">
        <v>12</v>
      </c>
      <c r="H36" s="24">
        <f t="shared" si="7"/>
        <v>42824</v>
      </c>
      <c r="I36" s="20">
        <v>12</v>
      </c>
      <c r="J36" s="24">
        <f t="shared" si="8"/>
        <v>42825</v>
      </c>
      <c r="K36" s="20"/>
      <c r="L36" s="95"/>
      <c r="M36" s="9">
        <f t="shared" si="13"/>
        <v>30</v>
      </c>
      <c r="N36" s="10">
        <f>N35+3</f>
        <v>42821</v>
      </c>
      <c r="O36" s="10" t="s">
        <v>7</v>
      </c>
      <c r="P36" s="9">
        <f>P34+1</f>
        <v>21</v>
      </c>
      <c r="Q36" s="10">
        <f>D36</f>
        <v>42822</v>
      </c>
      <c r="R36" s="9" t="s">
        <v>8</v>
      </c>
    </row>
    <row r="37" spans="1:20" x14ac:dyDescent="0.3">
      <c r="A37" s="20">
        <v>11</v>
      </c>
      <c r="B37" s="24">
        <f t="shared" si="11"/>
        <v>42828</v>
      </c>
      <c r="C37" s="20">
        <v>12</v>
      </c>
      <c r="D37" s="24">
        <f t="shared" si="9"/>
        <v>42829</v>
      </c>
      <c r="E37" s="20">
        <v>13</v>
      </c>
      <c r="F37" s="24">
        <f t="shared" si="10"/>
        <v>42830</v>
      </c>
      <c r="G37" s="20">
        <v>13</v>
      </c>
      <c r="H37" s="24">
        <f t="shared" si="7"/>
        <v>42831</v>
      </c>
      <c r="I37" s="20">
        <v>13</v>
      </c>
      <c r="J37" s="24">
        <f t="shared" si="8"/>
        <v>42832</v>
      </c>
      <c r="K37" s="20">
        <v>0.5</v>
      </c>
      <c r="L37" s="22">
        <f>J37+1</f>
        <v>42833</v>
      </c>
      <c r="M37" s="9">
        <f t="shared" si="13"/>
        <v>31</v>
      </c>
      <c r="N37" s="10">
        <f>N36+2</f>
        <v>42823</v>
      </c>
      <c r="O37" s="10" t="s">
        <v>2</v>
      </c>
      <c r="P37" s="9">
        <f>P36+1</f>
        <v>22</v>
      </c>
      <c r="Q37" s="10">
        <f>H36</f>
        <v>42824</v>
      </c>
      <c r="R37" s="9" t="s">
        <v>3</v>
      </c>
    </row>
    <row r="38" spans="1:20" x14ac:dyDescent="0.3">
      <c r="A38" s="20">
        <v>12</v>
      </c>
      <c r="B38" s="24">
        <f t="shared" si="11"/>
        <v>42835</v>
      </c>
      <c r="C38" s="20">
        <v>13</v>
      </c>
      <c r="D38" s="22">
        <f t="shared" si="9"/>
        <v>42836</v>
      </c>
      <c r="E38" s="20">
        <v>14</v>
      </c>
      <c r="F38" s="24">
        <f t="shared" si="10"/>
        <v>42837</v>
      </c>
      <c r="G38" s="20">
        <v>14</v>
      </c>
      <c r="H38" s="24">
        <f t="shared" si="7"/>
        <v>42838</v>
      </c>
      <c r="I38" s="20">
        <v>14</v>
      </c>
      <c r="J38" s="24">
        <f t="shared" si="8"/>
        <v>42839</v>
      </c>
      <c r="K38" s="20"/>
      <c r="L38" s="97"/>
      <c r="M38" s="9">
        <f t="shared" si="13"/>
        <v>32</v>
      </c>
      <c r="N38" s="10">
        <f>N37+2</f>
        <v>42825</v>
      </c>
      <c r="O38" s="10" t="s">
        <v>4</v>
      </c>
      <c r="P38" s="9"/>
      <c r="Q38" s="10"/>
      <c r="R38" s="9"/>
    </row>
    <row r="39" spans="1:20" x14ac:dyDescent="0.3">
      <c r="A39" s="20">
        <v>13</v>
      </c>
      <c r="B39" s="24">
        <f t="shared" si="11"/>
        <v>42842</v>
      </c>
      <c r="C39" s="20">
        <v>14</v>
      </c>
      <c r="D39" s="24">
        <f t="shared" si="9"/>
        <v>42843</v>
      </c>
      <c r="E39" s="20">
        <v>15</v>
      </c>
      <c r="F39" s="24">
        <f t="shared" si="10"/>
        <v>42844</v>
      </c>
      <c r="G39" s="20">
        <v>15</v>
      </c>
      <c r="H39" s="24">
        <f t="shared" si="7"/>
        <v>42845</v>
      </c>
      <c r="I39" s="20">
        <v>15</v>
      </c>
      <c r="J39" s="24">
        <f t="shared" si="8"/>
        <v>42846</v>
      </c>
      <c r="K39" s="20"/>
      <c r="L39" s="97"/>
      <c r="M39" s="9">
        <f t="shared" si="13"/>
        <v>33</v>
      </c>
      <c r="N39" s="10">
        <f>B37</f>
        <v>42828</v>
      </c>
      <c r="O39" s="10" t="s">
        <v>7</v>
      </c>
      <c r="P39" s="9">
        <f>P37+1</f>
        <v>23</v>
      </c>
      <c r="Q39" s="10">
        <f>D37</f>
        <v>42829</v>
      </c>
      <c r="R39" s="17" t="s">
        <v>8</v>
      </c>
    </row>
    <row r="40" spans="1:20" x14ac:dyDescent="0.3">
      <c r="A40" s="20">
        <v>14</v>
      </c>
      <c r="B40" s="64">
        <f>B39+7</f>
        <v>42849</v>
      </c>
      <c r="C40" s="20">
        <v>15</v>
      </c>
      <c r="D40" s="24">
        <f>D39+7</f>
        <v>42850</v>
      </c>
      <c r="E40" s="20">
        <v>16</v>
      </c>
      <c r="F40" s="24">
        <f>F39+7</f>
        <v>42851</v>
      </c>
      <c r="G40" s="20">
        <v>16</v>
      </c>
      <c r="H40" s="24">
        <f>H39+7</f>
        <v>42852</v>
      </c>
      <c r="I40" s="72" t="s">
        <v>36</v>
      </c>
      <c r="J40" s="25">
        <f>J39+7</f>
        <v>42853</v>
      </c>
      <c r="K40" s="20"/>
      <c r="L40" s="97"/>
      <c r="M40" s="9">
        <f t="shared" si="13"/>
        <v>34</v>
      </c>
      <c r="N40" s="10">
        <f>F37</f>
        <v>42830</v>
      </c>
      <c r="O40" s="10" t="s">
        <v>2</v>
      </c>
      <c r="P40" s="9">
        <f>P39+1</f>
        <v>24</v>
      </c>
      <c r="Q40" s="10">
        <f>H37</f>
        <v>42831</v>
      </c>
      <c r="R40" s="9" t="s">
        <v>3</v>
      </c>
    </row>
    <row r="41" spans="1:20" x14ac:dyDescent="0.3">
      <c r="A41" s="20"/>
      <c r="B41" s="25">
        <f>B40+7</f>
        <v>42856</v>
      </c>
      <c r="C41" s="20"/>
      <c r="D41" s="25">
        <f>D40+7</f>
        <v>42857</v>
      </c>
      <c r="E41" s="20"/>
      <c r="F41" s="25">
        <f>F40+7</f>
        <v>42858</v>
      </c>
      <c r="G41" s="50"/>
      <c r="H41" s="25">
        <f>H40+7</f>
        <v>42859</v>
      </c>
      <c r="I41" s="50"/>
      <c r="J41" s="25"/>
      <c r="K41" s="20"/>
      <c r="L41" s="97"/>
      <c r="M41" s="9">
        <f t="shared" si="13"/>
        <v>35</v>
      </c>
      <c r="N41" s="10">
        <f>N40+2</f>
        <v>42832</v>
      </c>
      <c r="O41" s="10" t="s">
        <v>4</v>
      </c>
      <c r="P41" s="9"/>
      <c r="Q41" s="10"/>
      <c r="R41" s="9"/>
      <c r="S41">
        <v>0.5</v>
      </c>
      <c r="T41" s="58">
        <f>N41+1</f>
        <v>42833</v>
      </c>
    </row>
    <row r="42" spans="1:20" x14ac:dyDescent="0.3">
      <c r="A42" s="26"/>
      <c r="B42" s="27"/>
      <c r="C42" s="26"/>
      <c r="D42" s="27"/>
      <c r="E42" s="35"/>
      <c r="F42" s="36"/>
      <c r="G42" s="35"/>
      <c r="H42" s="36"/>
      <c r="I42" s="35"/>
      <c r="J42" s="36"/>
      <c r="K42" s="35"/>
      <c r="L42" s="36"/>
      <c r="M42" s="9">
        <f t="shared" si="13"/>
        <v>36</v>
      </c>
      <c r="N42" s="10">
        <f>B38</f>
        <v>42835</v>
      </c>
      <c r="O42" s="10" t="s">
        <v>7</v>
      </c>
      <c r="P42" s="9">
        <f>P40+1</f>
        <v>25</v>
      </c>
      <c r="Q42" s="10">
        <f>D38</f>
        <v>42836</v>
      </c>
      <c r="R42" s="9" t="s">
        <v>8</v>
      </c>
    </row>
    <row r="43" spans="1:20" x14ac:dyDescent="0.3">
      <c r="A43" s="17">
        <f>COUNT(A25:A42)</f>
        <v>14</v>
      </c>
      <c r="B43" s="56"/>
      <c r="C43" s="17">
        <f>COUNT(C25:C42)</f>
        <v>15</v>
      </c>
      <c r="D43" s="73"/>
      <c r="E43" s="17">
        <f>COUNT(E24:E42)</f>
        <v>15</v>
      </c>
      <c r="G43" s="17">
        <f>COUNT(G24:G42)</f>
        <v>15</v>
      </c>
      <c r="I43" s="17">
        <f>COUNT(I24:I42)</f>
        <v>14</v>
      </c>
      <c r="K43">
        <f>SUM(K24:K42)</f>
        <v>2</v>
      </c>
      <c r="M43" s="9">
        <f t="shared" si="13"/>
        <v>37</v>
      </c>
      <c r="N43" s="10">
        <f>F38</f>
        <v>42837</v>
      </c>
      <c r="O43" s="10" t="s">
        <v>2</v>
      </c>
      <c r="P43" s="9">
        <f>P42+1</f>
        <v>26</v>
      </c>
      <c r="Q43" s="10">
        <f>H38</f>
        <v>42838</v>
      </c>
      <c r="R43" s="9" t="s">
        <v>3</v>
      </c>
    </row>
    <row r="44" spans="1:20" x14ac:dyDescent="0.3">
      <c r="A44" s="70">
        <f>SUM(A43:I43)</f>
        <v>73</v>
      </c>
      <c r="B44" s="71" t="s">
        <v>40</v>
      </c>
      <c r="C44" s="70"/>
      <c r="D44" s="85" t="s">
        <v>42</v>
      </c>
      <c r="E44">
        <f>A43+E43+I43</f>
        <v>43</v>
      </c>
      <c r="M44" s="9">
        <f t="shared" si="13"/>
        <v>38</v>
      </c>
      <c r="N44" s="10">
        <f>N43+2</f>
        <v>42839</v>
      </c>
      <c r="O44" s="10" t="s">
        <v>4</v>
      </c>
      <c r="P44" s="9"/>
      <c r="Q44" s="10"/>
      <c r="R44" s="9"/>
    </row>
    <row r="45" spans="1:20" ht="15" thickBot="1" x14ac:dyDescent="0.35">
      <c r="A45" s="4"/>
      <c r="B45" s="3"/>
      <c r="C45" s="4"/>
      <c r="D45" s="85" t="s">
        <v>43</v>
      </c>
      <c r="E45">
        <f>C43+G43</f>
        <v>30</v>
      </c>
      <c r="M45" s="9">
        <f t="shared" si="13"/>
        <v>39</v>
      </c>
      <c r="N45" s="10">
        <f>B39</f>
        <v>42842</v>
      </c>
      <c r="O45" s="10" t="s">
        <v>7</v>
      </c>
      <c r="P45" s="9">
        <f>P43+1</f>
        <v>27</v>
      </c>
      <c r="Q45" s="10">
        <f>D39</f>
        <v>42843</v>
      </c>
      <c r="R45" t="s">
        <v>8</v>
      </c>
    </row>
    <row r="46" spans="1:20" ht="15" thickBot="1" x14ac:dyDescent="0.35">
      <c r="A46" s="4"/>
      <c r="B46" s="3"/>
      <c r="C46" s="4"/>
      <c r="D46" s="85"/>
      <c r="E46" s="89">
        <f>SUM(E44:E45)</f>
        <v>73</v>
      </c>
      <c r="M46" s="9">
        <f t="shared" si="13"/>
        <v>40</v>
      </c>
      <c r="N46" s="10">
        <f>F39</f>
        <v>42844</v>
      </c>
      <c r="O46" s="10" t="s">
        <v>2</v>
      </c>
      <c r="P46" s="9">
        <f>P45+1</f>
        <v>28</v>
      </c>
      <c r="Q46" s="10">
        <f>H39</f>
        <v>42845</v>
      </c>
      <c r="R46" s="9" t="s">
        <v>3</v>
      </c>
    </row>
    <row r="47" spans="1:20" x14ac:dyDescent="0.3">
      <c r="A47" s="4"/>
      <c r="B47" s="3"/>
      <c r="C47" s="4"/>
      <c r="D47" s="86" t="s">
        <v>44</v>
      </c>
      <c r="E47" s="88">
        <f>K43</f>
        <v>2</v>
      </c>
      <c r="M47" s="9">
        <f t="shared" si="13"/>
        <v>41</v>
      </c>
      <c r="N47" s="10">
        <f>N46+2</f>
        <v>42846</v>
      </c>
      <c r="O47" s="10" t="s">
        <v>4</v>
      </c>
      <c r="P47" s="9" t="s">
        <v>36</v>
      </c>
      <c r="Q47" s="10"/>
      <c r="R47" s="9"/>
    </row>
    <row r="48" spans="1:20" ht="15" thickBot="1" x14ac:dyDescent="0.35">
      <c r="A48" s="4"/>
      <c r="B48" s="3"/>
      <c r="C48" s="4"/>
      <c r="D48" s="90"/>
      <c r="E48" s="91">
        <f>SUM(E46:E47)</f>
        <v>75</v>
      </c>
      <c r="M48" s="9">
        <f t="shared" si="13"/>
        <v>42</v>
      </c>
      <c r="N48" s="10">
        <f>N45+7</f>
        <v>42849</v>
      </c>
      <c r="O48" s="10" t="s">
        <v>7</v>
      </c>
      <c r="P48" s="9">
        <f>P46+1</f>
        <v>29</v>
      </c>
      <c r="Q48" s="10">
        <f>Q45+7</f>
        <v>42850</v>
      </c>
      <c r="R48" t="s">
        <v>8</v>
      </c>
      <c r="S48">
        <f>SUM(S3:S47)</f>
        <v>2</v>
      </c>
    </row>
    <row r="49" spans="4:18" x14ac:dyDescent="0.3">
      <c r="D49" s="87" t="s">
        <v>45</v>
      </c>
      <c r="E49">
        <v>5</v>
      </c>
      <c r="M49" s="9">
        <f t="shared" si="13"/>
        <v>43</v>
      </c>
      <c r="N49" s="58">
        <f>N46+7</f>
        <v>42851</v>
      </c>
      <c r="O49" s="10" t="s">
        <v>2</v>
      </c>
      <c r="P49">
        <f>P48+1</f>
        <v>30</v>
      </c>
      <c r="Q49" s="10">
        <f>Q46+7</f>
        <v>42852</v>
      </c>
      <c r="R49" s="9"/>
    </row>
    <row r="50" spans="4:18" x14ac:dyDescent="0.3">
      <c r="D50" s="3"/>
      <c r="E50">
        <f>SUM(E48:E49)</f>
        <v>80</v>
      </c>
      <c r="M50" s="9"/>
      <c r="N50" s="58"/>
      <c r="O50" s="10"/>
    </row>
  </sheetData>
  <customSheetViews>
    <customSheetView guid="{72FE4D97-E477-41DD-ADE7-F9DEB1D31C39}" showPageBreaks="1">
      <selection activeCell="R15" sqref="R15"/>
      <pageMargins left="0.45" right="0.45" top="0.5" bottom="0.5" header="0.3" footer="0.3"/>
      <pageSetup orientation="portrait" r:id="rId1"/>
    </customSheetView>
  </customSheetViews>
  <mergeCells count="8">
    <mergeCell ref="A22:L22"/>
    <mergeCell ref="H13:J18"/>
    <mergeCell ref="A1:A2"/>
    <mergeCell ref="B1:F1"/>
    <mergeCell ref="M1:R1"/>
    <mergeCell ref="H5:J5"/>
    <mergeCell ref="H7:J8"/>
    <mergeCell ref="H10:J11"/>
  </mergeCells>
  <pageMargins left="0.45" right="0.45" top="0.45" bottom="0" header="0.3" footer="0.3"/>
  <pageSetup orientation="portrait" r:id="rId2"/>
  <headerFooter>
    <oddHeader>&amp;R&amp;F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opLeftCell="C1" zoomScale="91" zoomScaleNormal="91" workbookViewId="0">
      <selection activeCell="Z27" sqref="Z27"/>
    </sheetView>
  </sheetViews>
  <sheetFormatPr defaultRowHeight="14.4" x14ac:dyDescent="0.3"/>
  <cols>
    <col min="1" max="1" width="6.88671875" bestFit="1" customWidth="1"/>
    <col min="2" max="6" width="10.6640625" bestFit="1" customWidth="1"/>
    <col min="7" max="7" width="4.6640625" customWidth="1"/>
    <col min="8" max="8" width="7.6640625" bestFit="1" customWidth="1"/>
    <col min="9" max="9" width="4.6640625" customWidth="1"/>
    <col min="10" max="10" width="11.6640625" bestFit="1" customWidth="1"/>
    <col min="11" max="11" width="4.6640625" customWidth="1"/>
    <col min="12" max="12" width="7.6640625" bestFit="1" customWidth="1"/>
    <col min="13" max="13" width="5.44140625" bestFit="1" customWidth="1"/>
    <col min="14" max="14" width="3.6640625" customWidth="1"/>
    <col min="15" max="15" width="9" customWidth="1"/>
    <col min="16" max="16" width="7.88671875" customWidth="1"/>
    <col min="17" max="17" width="3.6640625" customWidth="1"/>
    <col min="18" max="18" width="9" customWidth="1"/>
    <col min="19" max="19" width="7.88671875" customWidth="1"/>
    <col min="20" max="20" width="4.44140625" bestFit="1" customWidth="1"/>
    <col min="21" max="21" width="7.6640625" bestFit="1" customWidth="1"/>
    <col min="22" max="22" width="2.33203125" customWidth="1"/>
    <col min="23" max="23" width="3.33203125" bestFit="1" customWidth="1"/>
    <col min="24" max="24" width="7.6640625" bestFit="1" customWidth="1"/>
    <col min="25" max="25" width="5.109375" bestFit="1" customWidth="1"/>
    <col min="26" max="26" width="3.6640625" customWidth="1"/>
    <col min="27" max="27" width="6.6640625" bestFit="1" customWidth="1"/>
    <col min="28" max="28" width="5" bestFit="1" customWidth="1"/>
    <col min="29" max="29" width="4.44140625" bestFit="1" customWidth="1"/>
    <col min="30" max="30" width="6.6640625" bestFit="1" customWidth="1"/>
  </cols>
  <sheetData>
    <row r="1" spans="1:30" ht="15.6" x14ac:dyDescent="0.3">
      <c r="A1" s="115" t="s">
        <v>22</v>
      </c>
      <c r="B1" s="116" t="s">
        <v>33</v>
      </c>
      <c r="C1" s="116"/>
      <c r="D1" s="116"/>
      <c r="E1" s="116"/>
      <c r="F1" s="116"/>
      <c r="N1" s="117" t="s">
        <v>28</v>
      </c>
      <c r="O1" s="117"/>
      <c r="P1" s="117"/>
      <c r="Q1" s="117"/>
      <c r="R1" s="117"/>
      <c r="S1" s="117"/>
      <c r="W1" s="117" t="s">
        <v>30</v>
      </c>
      <c r="X1" s="117"/>
      <c r="Y1" s="117"/>
      <c r="Z1" s="117"/>
      <c r="AA1" s="117"/>
      <c r="AB1" s="117"/>
      <c r="AC1" s="117"/>
      <c r="AD1" s="117"/>
    </row>
    <row r="2" spans="1:30" ht="27" customHeight="1" x14ac:dyDescent="0.3">
      <c r="A2" s="115"/>
      <c r="B2" s="38" t="s">
        <v>0</v>
      </c>
      <c r="C2" s="38" t="s">
        <v>1</v>
      </c>
      <c r="D2" s="38" t="s">
        <v>2</v>
      </c>
      <c r="E2" s="38" t="s">
        <v>3</v>
      </c>
      <c r="F2" s="38" t="s">
        <v>4</v>
      </c>
      <c r="H2" s="38" t="s">
        <v>23</v>
      </c>
      <c r="J2" s="6" t="s">
        <v>10</v>
      </c>
      <c r="M2" s="8"/>
      <c r="N2" s="39" t="s">
        <v>12</v>
      </c>
      <c r="O2" s="40" t="s">
        <v>20</v>
      </c>
      <c r="P2" s="40"/>
      <c r="Q2" s="39" t="s">
        <v>12</v>
      </c>
      <c r="R2" s="40" t="s">
        <v>9</v>
      </c>
      <c r="S2" s="9"/>
      <c r="T2" s="39" t="s">
        <v>12</v>
      </c>
      <c r="U2" s="40" t="s">
        <v>27</v>
      </c>
      <c r="W2" s="142" t="s">
        <v>31</v>
      </c>
      <c r="X2" s="142"/>
      <c r="Y2" s="142"/>
      <c r="Z2" s="142"/>
      <c r="AA2" s="142"/>
      <c r="AB2" s="142"/>
      <c r="AC2" s="39" t="s">
        <v>12</v>
      </c>
      <c r="AD2" s="40" t="s">
        <v>27</v>
      </c>
    </row>
    <row r="3" spans="1:30" x14ac:dyDescent="0.3">
      <c r="B3" s="44">
        <v>42373</v>
      </c>
      <c r="C3" s="44">
        <f>+B3+1</f>
        <v>42374</v>
      </c>
      <c r="D3" s="51">
        <f t="shared" ref="D3:F3" si="0">+C3+1</f>
        <v>42375</v>
      </c>
      <c r="E3" s="44">
        <f t="shared" si="0"/>
        <v>42376</v>
      </c>
      <c r="F3" s="44">
        <f t="shared" si="0"/>
        <v>42377</v>
      </c>
      <c r="J3" s="5" t="s">
        <v>39</v>
      </c>
      <c r="N3" s="9"/>
      <c r="O3" s="10"/>
      <c r="P3" s="10"/>
      <c r="Q3" s="9">
        <v>1</v>
      </c>
      <c r="R3" s="76">
        <f>E4</f>
        <v>42866</v>
      </c>
      <c r="S3" s="9" t="s">
        <v>3</v>
      </c>
      <c r="W3" s="77"/>
      <c r="X3" s="60"/>
      <c r="Y3" s="10"/>
      <c r="Z3" s="77">
        <v>1</v>
      </c>
      <c r="AA3" s="60">
        <f>R18+7</f>
        <v>42908</v>
      </c>
      <c r="AB3" s="9" t="s">
        <v>3</v>
      </c>
      <c r="AC3" s="39"/>
      <c r="AD3" s="40"/>
    </row>
    <row r="4" spans="1:30" ht="15" customHeight="1" x14ac:dyDescent="0.3">
      <c r="B4" s="63"/>
      <c r="C4" s="7"/>
      <c r="D4" s="51">
        <v>42865</v>
      </c>
      <c r="E4" s="83">
        <f>D4+1</f>
        <v>42866</v>
      </c>
      <c r="F4" s="7">
        <f t="shared" ref="F4" si="1">E4+1</f>
        <v>42867</v>
      </c>
      <c r="G4">
        <v>0.5</v>
      </c>
      <c r="H4" s="29">
        <f>F4+1</f>
        <v>42868</v>
      </c>
      <c r="J4" s="43" t="s">
        <v>17</v>
      </c>
      <c r="N4" s="9">
        <v>1</v>
      </c>
      <c r="O4" s="10">
        <f>F4</f>
        <v>42867</v>
      </c>
      <c r="P4" s="10" t="s">
        <v>4</v>
      </c>
      <c r="Q4" s="9"/>
      <c r="R4" s="10"/>
      <c r="S4" s="9"/>
      <c r="T4">
        <v>0.5</v>
      </c>
      <c r="U4" s="58">
        <f>O4+1</f>
        <v>42868</v>
      </c>
      <c r="W4" s="9">
        <f>W3+1</f>
        <v>1</v>
      </c>
      <c r="X4" s="60">
        <f>O19+7</f>
        <v>42909</v>
      </c>
      <c r="Y4" s="10" t="s">
        <v>4</v>
      </c>
      <c r="Z4" s="40"/>
      <c r="AA4" s="40"/>
      <c r="AB4" s="9"/>
      <c r="AC4">
        <v>0.5</v>
      </c>
      <c r="AD4" s="58">
        <f>X4+1</f>
        <v>42910</v>
      </c>
    </row>
    <row r="5" spans="1:30" x14ac:dyDescent="0.3">
      <c r="A5" s="8">
        <v>1</v>
      </c>
      <c r="B5" s="7">
        <f>F4+3</f>
        <v>42870</v>
      </c>
      <c r="C5" s="7">
        <f>B5+1</f>
        <v>42871</v>
      </c>
      <c r="D5" s="7">
        <f>C5+1</f>
        <v>42872</v>
      </c>
      <c r="E5" s="7">
        <f t="shared" ref="B5:F15" si="2">+E4+7</f>
        <v>42873</v>
      </c>
      <c r="F5" s="7">
        <f t="shared" si="2"/>
        <v>42874</v>
      </c>
      <c r="H5" s="7"/>
      <c r="J5" s="118" t="s">
        <v>16</v>
      </c>
      <c r="K5" s="119"/>
      <c r="L5" s="120"/>
      <c r="N5" s="9">
        <f>N4+1</f>
        <v>2</v>
      </c>
      <c r="O5" s="10">
        <f>B5</f>
        <v>42870</v>
      </c>
      <c r="P5" s="10" t="s">
        <v>7</v>
      </c>
      <c r="Q5" s="9">
        <f>Q3+1</f>
        <v>2</v>
      </c>
      <c r="R5" s="10">
        <f>O5+1</f>
        <v>42871</v>
      </c>
      <c r="S5" s="9" t="s">
        <v>8</v>
      </c>
      <c r="W5" s="9">
        <f t="shared" ref="W5:W15" si="3">W4+1</f>
        <v>2</v>
      </c>
      <c r="X5" s="10">
        <f>X4+3</f>
        <v>42912</v>
      </c>
      <c r="Y5" s="10" t="s">
        <v>7</v>
      </c>
      <c r="Z5" s="9">
        <f>Z3+1</f>
        <v>2</v>
      </c>
      <c r="AA5" s="10">
        <f>R26</f>
        <v>42913</v>
      </c>
      <c r="AB5" s="9" t="s">
        <v>8</v>
      </c>
    </row>
    <row r="6" spans="1:30" ht="15" customHeight="1" x14ac:dyDescent="0.3">
      <c r="A6" s="8">
        <v>2</v>
      </c>
      <c r="B6" s="59">
        <f t="shared" si="2"/>
        <v>42877</v>
      </c>
      <c r="C6" s="7">
        <f t="shared" si="2"/>
        <v>42878</v>
      </c>
      <c r="D6" s="7">
        <f t="shared" si="2"/>
        <v>42879</v>
      </c>
      <c r="E6" s="7">
        <f t="shared" si="2"/>
        <v>42880</v>
      </c>
      <c r="F6" s="7">
        <f t="shared" si="2"/>
        <v>42881</v>
      </c>
      <c r="H6" s="29"/>
      <c r="N6" s="9">
        <f t="shared" ref="N6:N21" si="4">N5+1</f>
        <v>3</v>
      </c>
      <c r="O6" s="10">
        <f>O5+2</f>
        <v>42872</v>
      </c>
      <c r="P6" s="10" t="s">
        <v>2</v>
      </c>
      <c r="Q6" s="9">
        <f>Q5+1</f>
        <v>3</v>
      </c>
      <c r="R6" s="10">
        <f>O6+1</f>
        <v>42873</v>
      </c>
      <c r="S6" s="9" t="s">
        <v>3</v>
      </c>
      <c r="W6" s="9">
        <f t="shared" si="3"/>
        <v>3</v>
      </c>
      <c r="X6" s="10">
        <f>X5+2</f>
        <v>42914</v>
      </c>
      <c r="Y6" s="10" t="s">
        <v>2</v>
      </c>
      <c r="Z6" s="9">
        <f>Z5+1</f>
        <v>3</v>
      </c>
      <c r="AA6" s="10">
        <f t="shared" ref="AA6:AA14" si="5">R27</f>
        <v>42915</v>
      </c>
      <c r="AB6" s="9" t="s">
        <v>3</v>
      </c>
    </row>
    <row r="7" spans="1:30" ht="15" customHeight="1" x14ac:dyDescent="0.3">
      <c r="A7" s="8">
        <v>3</v>
      </c>
      <c r="B7" s="19">
        <f t="shared" si="2"/>
        <v>42884</v>
      </c>
      <c r="C7" s="7">
        <f t="shared" si="2"/>
        <v>42885</v>
      </c>
      <c r="D7" s="7">
        <f t="shared" si="2"/>
        <v>42886</v>
      </c>
      <c r="E7" s="7">
        <f t="shared" si="2"/>
        <v>42887</v>
      </c>
      <c r="F7" s="7">
        <f t="shared" si="2"/>
        <v>42888</v>
      </c>
      <c r="H7" s="29"/>
      <c r="J7" s="127" t="s">
        <v>14</v>
      </c>
      <c r="K7" s="128"/>
      <c r="L7" s="129"/>
      <c r="N7" s="9">
        <f t="shared" si="4"/>
        <v>4</v>
      </c>
      <c r="O7" s="10">
        <f>O6+2</f>
        <v>42874</v>
      </c>
      <c r="P7" s="10" t="s">
        <v>4</v>
      </c>
      <c r="W7" s="9">
        <f t="shared" si="3"/>
        <v>4</v>
      </c>
      <c r="X7" s="60">
        <f>X6+2</f>
        <v>42916</v>
      </c>
      <c r="Y7" s="10" t="s">
        <v>4</v>
      </c>
      <c r="AA7" s="10" t="s">
        <v>36</v>
      </c>
      <c r="AB7" s="9"/>
    </row>
    <row r="8" spans="1:30" x14ac:dyDescent="0.3">
      <c r="A8" s="8">
        <v>4</v>
      </c>
      <c r="B8" s="7">
        <f t="shared" si="2"/>
        <v>42891</v>
      </c>
      <c r="C8" s="7">
        <f t="shared" si="2"/>
        <v>42892</v>
      </c>
      <c r="D8" s="7">
        <f t="shared" si="2"/>
        <v>42893</v>
      </c>
      <c r="E8" s="7">
        <f t="shared" si="2"/>
        <v>42894</v>
      </c>
      <c r="F8" s="7">
        <f t="shared" si="2"/>
        <v>42895</v>
      </c>
      <c r="H8" s="7"/>
      <c r="J8" s="130"/>
      <c r="K8" s="131"/>
      <c r="L8" s="132"/>
      <c r="N8" s="9">
        <f t="shared" si="4"/>
        <v>5</v>
      </c>
      <c r="O8" s="10">
        <f>O7+3</f>
        <v>42877</v>
      </c>
      <c r="P8" s="10" t="s">
        <v>7</v>
      </c>
      <c r="Q8" s="9">
        <f>Q6+1</f>
        <v>4</v>
      </c>
      <c r="R8" s="10">
        <f>O8+1</f>
        <v>42878</v>
      </c>
      <c r="S8" s="9" t="s">
        <v>8</v>
      </c>
      <c r="W8" s="9">
        <f t="shared" si="3"/>
        <v>5</v>
      </c>
      <c r="X8" s="10">
        <f>X7+3</f>
        <v>42919</v>
      </c>
      <c r="Y8" s="10" t="s">
        <v>7</v>
      </c>
      <c r="Z8" s="9"/>
      <c r="AA8" s="12">
        <f t="shared" si="5"/>
        <v>42920</v>
      </c>
      <c r="AB8" s="10" t="s">
        <v>8</v>
      </c>
    </row>
    <row r="9" spans="1:30" x14ac:dyDescent="0.3">
      <c r="A9" s="8">
        <v>5</v>
      </c>
      <c r="B9" s="7">
        <f t="shared" si="2"/>
        <v>42898</v>
      </c>
      <c r="C9" s="7">
        <f t="shared" si="2"/>
        <v>42899</v>
      </c>
      <c r="D9" s="7">
        <f t="shared" si="2"/>
        <v>42900</v>
      </c>
      <c r="E9" s="7">
        <f t="shared" si="2"/>
        <v>42901</v>
      </c>
      <c r="F9" s="7">
        <f t="shared" si="2"/>
        <v>42902</v>
      </c>
      <c r="H9" s="7"/>
      <c r="N9" s="9">
        <f t="shared" si="4"/>
        <v>6</v>
      </c>
      <c r="O9" s="10">
        <f>O8+2</f>
        <v>42879</v>
      </c>
      <c r="P9" s="10" t="s">
        <v>2</v>
      </c>
      <c r="Q9" s="9">
        <f>Q8+1</f>
        <v>5</v>
      </c>
      <c r="R9" s="10">
        <f>O9+1</f>
        <v>42880</v>
      </c>
      <c r="S9" s="9" t="s">
        <v>3</v>
      </c>
      <c r="W9" s="9">
        <f t="shared" si="3"/>
        <v>6</v>
      </c>
      <c r="X9" s="10">
        <f>X8+2</f>
        <v>42921</v>
      </c>
      <c r="Y9" s="10" t="s">
        <v>2</v>
      </c>
      <c r="Z9" s="9">
        <f>Z6+1</f>
        <v>4</v>
      </c>
      <c r="AA9" s="10">
        <f t="shared" si="5"/>
        <v>42922</v>
      </c>
      <c r="AB9" s="9" t="s">
        <v>3</v>
      </c>
    </row>
    <row r="10" spans="1:30" ht="15" customHeight="1" x14ac:dyDescent="0.3">
      <c r="A10" s="8">
        <v>6</v>
      </c>
      <c r="B10" s="7">
        <f t="shared" si="2"/>
        <v>42905</v>
      </c>
      <c r="C10" s="7">
        <f t="shared" si="2"/>
        <v>42906</v>
      </c>
      <c r="D10" s="7">
        <f t="shared" si="2"/>
        <v>42907</v>
      </c>
      <c r="E10" s="7">
        <f t="shared" si="2"/>
        <v>42908</v>
      </c>
      <c r="F10" s="7">
        <f t="shared" si="2"/>
        <v>42909</v>
      </c>
      <c r="G10">
        <v>0.5</v>
      </c>
      <c r="H10" s="29">
        <f>F10+1</f>
        <v>42910</v>
      </c>
      <c r="J10" s="121" t="s">
        <v>15</v>
      </c>
      <c r="K10" s="122"/>
      <c r="L10" s="123"/>
      <c r="N10" s="9">
        <f t="shared" si="4"/>
        <v>7</v>
      </c>
      <c r="O10" s="10">
        <f>O9+2</f>
        <v>42881</v>
      </c>
      <c r="P10" s="10" t="s">
        <v>4</v>
      </c>
      <c r="U10" s="58"/>
      <c r="W10" s="9">
        <f t="shared" si="3"/>
        <v>7</v>
      </c>
      <c r="X10" s="60">
        <f>X9+2</f>
        <v>42923</v>
      </c>
      <c r="Y10" s="10" t="s">
        <v>4</v>
      </c>
      <c r="AA10" s="10" t="s">
        <v>36</v>
      </c>
      <c r="AB10" s="9"/>
    </row>
    <row r="11" spans="1:30" x14ac:dyDescent="0.3">
      <c r="A11" s="8">
        <v>7</v>
      </c>
      <c r="B11" s="59">
        <f t="shared" si="2"/>
        <v>42912</v>
      </c>
      <c r="C11" s="7">
        <f t="shared" si="2"/>
        <v>42913</v>
      </c>
      <c r="D11" s="7">
        <f t="shared" si="2"/>
        <v>42914</v>
      </c>
      <c r="E11" s="7">
        <f t="shared" si="2"/>
        <v>42915</v>
      </c>
      <c r="F11" s="7">
        <f t="shared" si="2"/>
        <v>42916</v>
      </c>
      <c r="H11" s="7"/>
      <c r="J11" s="124"/>
      <c r="K11" s="125"/>
      <c r="L11" s="126"/>
      <c r="N11" s="9"/>
      <c r="O11" s="12">
        <f>O10+3</f>
        <v>42884</v>
      </c>
      <c r="P11" s="10" t="s">
        <v>7</v>
      </c>
      <c r="Q11" s="9">
        <f>Q9+1</f>
        <v>6</v>
      </c>
      <c r="R11" s="10">
        <f>O11+1</f>
        <v>42885</v>
      </c>
      <c r="S11" s="9" t="s">
        <v>8</v>
      </c>
      <c r="W11" s="9">
        <f t="shared" si="3"/>
        <v>8</v>
      </c>
      <c r="X11" s="10">
        <f>X10+3</f>
        <v>42926</v>
      </c>
      <c r="Y11" s="10" t="s">
        <v>7</v>
      </c>
      <c r="Z11" s="9">
        <f>Z9+1</f>
        <v>5</v>
      </c>
      <c r="AA11" s="10">
        <f t="shared" si="5"/>
        <v>42927</v>
      </c>
      <c r="AB11" s="9" t="s">
        <v>8</v>
      </c>
    </row>
    <row r="12" spans="1:30" ht="15" customHeight="1" x14ac:dyDescent="0.3">
      <c r="A12" s="8">
        <v>8</v>
      </c>
      <c r="B12" s="7">
        <f t="shared" si="2"/>
        <v>42919</v>
      </c>
      <c r="C12" s="19">
        <f t="shared" si="2"/>
        <v>42920</v>
      </c>
      <c r="D12" s="7">
        <f t="shared" si="2"/>
        <v>42921</v>
      </c>
      <c r="E12" s="7">
        <f t="shared" si="2"/>
        <v>42922</v>
      </c>
      <c r="F12" s="7">
        <f t="shared" si="2"/>
        <v>42923</v>
      </c>
      <c r="H12" s="7"/>
      <c r="N12" s="9">
        <f>N10+2</f>
        <v>9</v>
      </c>
      <c r="O12" s="10">
        <f>O11+2</f>
        <v>42886</v>
      </c>
      <c r="P12" s="10" t="s">
        <v>2</v>
      </c>
      <c r="Q12" s="9">
        <f>Q11+1</f>
        <v>7</v>
      </c>
      <c r="R12" s="10">
        <f>O12+1</f>
        <v>42887</v>
      </c>
      <c r="S12" s="9" t="s">
        <v>3</v>
      </c>
      <c r="W12" s="9">
        <f t="shared" si="3"/>
        <v>9</v>
      </c>
      <c r="X12" s="10">
        <f>X11+2</f>
        <v>42928</v>
      </c>
      <c r="Y12" s="10" t="s">
        <v>2</v>
      </c>
      <c r="Z12" s="9">
        <f>Z11+1</f>
        <v>6</v>
      </c>
      <c r="AA12" s="10">
        <f t="shared" si="5"/>
        <v>42929</v>
      </c>
      <c r="AB12" s="9" t="s">
        <v>3</v>
      </c>
    </row>
    <row r="13" spans="1:30" ht="15" customHeight="1" x14ac:dyDescent="0.3">
      <c r="A13" s="8">
        <v>9</v>
      </c>
      <c r="B13" s="7">
        <f t="shared" si="2"/>
        <v>42926</v>
      </c>
      <c r="C13" s="7">
        <f t="shared" si="2"/>
        <v>42927</v>
      </c>
      <c r="D13" s="7">
        <f t="shared" si="2"/>
        <v>42928</v>
      </c>
      <c r="E13" s="7">
        <f t="shared" si="2"/>
        <v>42929</v>
      </c>
      <c r="F13" s="7">
        <f t="shared" si="2"/>
        <v>42930</v>
      </c>
      <c r="H13" s="7"/>
      <c r="J13" s="133" t="s">
        <v>26</v>
      </c>
      <c r="K13" s="134"/>
      <c r="L13" s="135"/>
      <c r="N13" s="9">
        <f t="shared" si="4"/>
        <v>10</v>
      </c>
      <c r="O13" s="10">
        <f>O12+2</f>
        <v>42888</v>
      </c>
      <c r="P13" s="10" t="s">
        <v>4</v>
      </c>
      <c r="U13" s="58"/>
      <c r="W13" s="9">
        <f t="shared" si="3"/>
        <v>10</v>
      </c>
      <c r="X13" s="60">
        <f>X12+2</f>
        <v>42930</v>
      </c>
      <c r="Y13" s="10" t="s">
        <v>4</v>
      </c>
      <c r="AA13" s="10" t="s">
        <v>36</v>
      </c>
      <c r="AB13" s="9"/>
    </row>
    <row r="14" spans="1:30" x14ac:dyDescent="0.3">
      <c r="A14" s="8">
        <v>10</v>
      </c>
      <c r="B14" s="7">
        <f t="shared" si="2"/>
        <v>42933</v>
      </c>
      <c r="C14" s="7">
        <f t="shared" si="2"/>
        <v>42934</v>
      </c>
      <c r="D14" s="7">
        <f t="shared" si="2"/>
        <v>42935</v>
      </c>
      <c r="E14" s="7">
        <f t="shared" si="2"/>
        <v>42936</v>
      </c>
      <c r="F14" s="7">
        <f t="shared" si="2"/>
        <v>42937</v>
      </c>
      <c r="H14" s="7"/>
      <c r="J14" s="136"/>
      <c r="K14" s="137"/>
      <c r="L14" s="138"/>
      <c r="N14" s="9">
        <f t="shared" si="4"/>
        <v>11</v>
      </c>
      <c r="O14" s="10">
        <f>O13+3</f>
        <v>42891</v>
      </c>
      <c r="P14" s="10" t="s">
        <v>7</v>
      </c>
      <c r="Q14" s="9">
        <f>Q12+1</f>
        <v>8</v>
      </c>
      <c r="R14" s="10">
        <f>O14+1</f>
        <v>42892</v>
      </c>
      <c r="S14" s="9" t="s">
        <v>8</v>
      </c>
      <c r="W14" s="9">
        <f t="shared" si="3"/>
        <v>11</v>
      </c>
      <c r="X14" s="10">
        <f>X13+3</f>
        <v>42933</v>
      </c>
      <c r="Y14" s="10" t="s">
        <v>7</v>
      </c>
      <c r="Z14" s="9">
        <f>Z12+1</f>
        <v>7</v>
      </c>
      <c r="AA14" s="10">
        <f t="shared" si="5"/>
        <v>42934</v>
      </c>
      <c r="AB14" s="9" t="s">
        <v>8</v>
      </c>
    </row>
    <row r="15" spans="1:30" x14ac:dyDescent="0.3">
      <c r="A15" s="8">
        <v>11</v>
      </c>
      <c r="B15" s="7">
        <f t="shared" si="2"/>
        <v>42940</v>
      </c>
      <c r="C15" s="7">
        <f t="shared" si="2"/>
        <v>42941</v>
      </c>
      <c r="D15" s="7">
        <f t="shared" si="2"/>
        <v>42942</v>
      </c>
      <c r="E15" s="7">
        <f t="shared" si="2"/>
        <v>42943</v>
      </c>
      <c r="F15" s="7">
        <f t="shared" si="2"/>
        <v>42944</v>
      </c>
      <c r="H15" s="7"/>
      <c r="J15" s="136"/>
      <c r="K15" s="137"/>
      <c r="L15" s="138"/>
      <c r="N15" s="9">
        <f t="shared" si="4"/>
        <v>12</v>
      </c>
      <c r="O15" s="10">
        <f>O14+2</f>
        <v>42893</v>
      </c>
      <c r="P15" s="10" t="s">
        <v>2</v>
      </c>
      <c r="Q15" s="9">
        <f>Q14+1</f>
        <v>9</v>
      </c>
      <c r="R15" s="10">
        <f>O15+1</f>
        <v>42894</v>
      </c>
      <c r="S15" s="9" t="s">
        <v>3</v>
      </c>
      <c r="W15" s="9">
        <f t="shared" si="3"/>
        <v>12</v>
      </c>
      <c r="X15" s="10">
        <f>X14+2</f>
        <v>42935</v>
      </c>
      <c r="Y15" s="10" t="s">
        <v>2</v>
      </c>
      <c r="Z15" s="9">
        <v>8</v>
      </c>
      <c r="AA15" s="10">
        <f>AA12+7</f>
        <v>42936</v>
      </c>
      <c r="AB15" s="9" t="s">
        <v>3</v>
      </c>
    </row>
    <row r="16" spans="1:30" x14ac:dyDescent="0.3">
      <c r="A16" s="8">
        <v>12</v>
      </c>
      <c r="B16" s="7">
        <v>42947</v>
      </c>
      <c r="C16" s="59">
        <v>42948</v>
      </c>
      <c r="D16" s="7">
        <v>42949</v>
      </c>
      <c r="E16" s="7">
        <f>E15+7</f>
        <v>42950</v>
      </c>
      <c r="F16" s="7"/>
      <c r="J16" s="136"/>
      <c r="K16" s="137"/>
      <c r="L16" s="138"/>
      <c r="N16" s="9">
        <f t="shared" si="4"/>
        <v>13</v>
      </c>
      <c r="O16" s="10">
        <f>O15+2</f>
        <v>42895</v>
      </c>
      <c r="P16" s="10" t="s">
        <v>4</v>
      </c>
      <c r="W16" s="9"/>
      <c r="X16" s="10"/>
      <c r="Y16" s="10"/>
      <c r="AD16" s="58"/>
    </row>
    <row r="17" spans="1:29" x14ac:dyDescent="0.3">
      <c r="A17" s="46"/>
      <c r="B17" s="45"/>
      <c r="C17" s="45"/>
      <c r="D17" s="45"/>
      <c r="E17" s="47"/>
      <c r="J17" s="139"/>
      <c r="K17" s="140"/>
      <c r="L17" s="141"/>
      <c r="N17" s="9">
        <f t="shared" si="4"/>
        <v>14</v>
      </c>
      <c r="O17" s="10">
        <f>O16+3</f>
        <v>42898</v>
      </c>
      <c r="P17" s="10" t="s">
        <v>7</v>
      </c>
      <c r="Q17" s="9">
        <f>Q15+1</f>
        <v>10</v>
      </c>
      <c r="R17" s="10">
        <f>O17+1</f>
        <v>42899</v>
      </c>
      <c r="S17" s="9" t="s">
        <v>8</v>
      </c>
    </row>
    <row r="18" spans="1:29" x14ac:dyDescent="0.3">
      <c r="A18" s="46"/>
      <c r="B18" s="45"/>
      <c r="C18" s="45"/>
      <c r="D18" s="45"/>
      <c r="E18" s="47"/>
      <c r="N18" s="9">
        <f t="shared" si="4"/>
        <v>15</v>
      </c>
      <c r="O18" s="10">
        <f>O17+2</f>
        <v>42900</v>
      </c>
      <c r="P18" s="10" t="s">
        <v>2</v>
      </c>
      <c r="Q18" s="9">
        <f>Q17+1</f>
        <v>11</v>
      </c>
      <c r="R18" s="10">
        <f>O18+1</f>
        <v>42901</v>
      </c>
      <c r="S18" s="9" t="s">
        <v>3</v>
      </c>
      <c r="W18" s="143" t="s">
        <v>32</v>
      </c>
      <c r="X18" s="143"/>
      <c r="Y18" s="143"/>
      <c r="Z18" s="143"/>
      <c r="AA18" s="143"/>
      <c r="AB18" s="143"/>
    </row>
    <row r="19" spans="1:29" ht="16.2" thickBot="1" x14ac:dyDescent="0.35">
      <c r="A19" s="144" t="s">
        <v>19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6"/>
      <c r="N19" s="9">
        <f t="shared" si="4"/>
        <v>16</v>
      </c>
      <c r="O19" s="10">
        <f>O18+2</f>
        <v>42902</v>
      </c>
      <c r="P19" s="10" t="s">
        <v>4</v>
      </c>
      <c r="U19" s="58"/>
      <c r="W19" s="55">
        <f>COUNT(W3:W16)</f>
        <v>12</v>
      </c>
      <c r="Z19" s="55">
        <f>COUNT(Z3:Z17)+Q20</f>
        <v>20</v>
      </c>
    </row>
    <row r="20" spans="1:29" ht="15" thickTop="1" x14ac:dyDescent="0.3">
      <c r="A20" s="41" t="s">
        <v>12</v>
      </c>
      <c r="B20" s="49" t="s">
        <v>7</v>
      </c>
      <c r="C20" s="41" t="s">
        <v>12</v>
      </c>
      <c r="D20" s="42" t="s">
        <v>24</v>
      </c>
      <c r="E20" s="41" t="s">
        <v>12</v>
      </c>
      <c r="F20" s="42" t="s">
        <v>2</v>
      </c>
      <c r="G20" s="41" t="s">
        <v>12</v>
      </c>
      <c r="H20" s="42" t="s">
        <v>25</v>
      </c>
      <c r="I20" s="41" t="s">
        <v>12</v>
      </c>
      <c r="J20" s="42" t="s">
        <v>4</v>
      </c>
      <c r="K20" s="41" t="s">
        <v>12</v>
      </c>
      <c r="L20" s="42" t="s">
        <v>23</v>
      </c>
      <c r="N20" s="9">
        <f t="shared" si="4"/>
        <v>17</v>
      </c>
      <c r="O20" s="10">
        <f>O19+3</f>
        <v>42905</v>
      </c>
      <c r="P20" s="10" t="s">
        <v>7</v>
      </c>
      <c r="Q20" s="9">
        <f>Q18+1</f>
        <v>12</v>
      </c>
      <c r="R20" s="10">
        <f>O20+1</f>
        <v>42906</v>
      </c>
      <c r="S20" s="9" t="s">
        <v>8</v>
      </c>
    </row>
    <row r="21" spans="1:29" x14ac:dyDescent="0.3">
      <c r="A21" s="20"/>
      <c r="B21" s="48">
        <f>+B3</f>
        <v>42373</v>
      </c>
      <c r="C21" s="20"/>
      <c r="D21" s="24"/>
      <c r="E21" s="52">
        <v>1</v>
      </c>
      <c r="F21" s="48">
        <f t="shared" ref="F21:F34" si="6">+D21+1</f>
        <v>1</v>
      </c>
      <c r="G21" s="52">
        <v>1</v>
      </c>
      <c r="H21" s="48">
        <f t="shared" ref="H21:H33" si="7">+F21+1</f>
        <v>2</v>
      </c>
      <c r="I21" s="52">
        <v>1</v>
      </c>
      <c r="J21" s="48">
        <f t="shared" ref="J21:J33" si="8">+H21+1</f>
        <v>3</v>
      </c>
      <c r="K21" s="52">
        <v>1</v>
      </c>
      <c r="L21" s="48">
        <f t="shared" ref="L21" si="9">+J21+1</f>
        <v>4</v>
      </c>
      <c r="M21">
        <f>N21+Q20+T21</f>
        <v>30.5</v>
      </c>
      <c r="N21" s="9">
        <f t="shared" si="4"/>
        <v>18</v>
      </c>
      <c r="O21" s="10">
        <f>O18+7</f>
        <v>42907</v>
      </c>
      <c r="P21" s="10" t="s">
        <v>2</v>
      </c>
      <c r="T21">
        <f>SUM(T3:T20)</f>
        <v>0.5</v>
      </c>
      <c r="AC21">
        <f>SUM(AC3:AC20)</f>
        <v>0.5</v>
      </c>
    </row>
    <row r="22" spans="1:29" x14ac:dyDescent="0.3">
      <c r="A22" s="20" t="s">
        <v>36</v>
      </c>
      <c r="B22" s="61"/>
      <c r="C22" s="102"/>
      <c r="D22" s="24"/>
      <c r="E22" s="20"/>
      <c r="F22" s="101">
        <f>D4</f>
        <v>42865</v>
      </c>
      <c r="G22" s="20">
        <v>1</v>
      </c>
      <c r="H22" s="21">
        <f>E4</f>
        <v>42866</v>
      </c>
      <c r="I22" s="20">
        <v>1</v>
      </c>
      <c r="J22" s="24">
        <f t="shared" si="8"/>
        <v>42867</v>
      </c>
      <c r="K22" s="20">
        <v>0.5</v>
      </c>
      <c r="L22" s="24">
        <f>J22+1</f>
        <v>42868</v>
      </c>
      <c r="T22" s="9"/>
      <c r="U22" s="10"/>
    </row>
    <row r="23" spans="1:29" ht="15.6" x14ac:dyDescent="0.3">
      <c r="A23" s="20">
        <v>1</v>
      </c>
      <c r="B23" s="24">
        <f>B5</f>
        <v>42870</v>
      </c>
      <c r="C23" s="20">
        <v>1</v>
      </c>
      <c r="D23" s="24">
        <f t="shared" ref="D23:D33" si="10">+B23+1</f>
        <v>42871</v>
      </c>
      <c r="E23" s="20">
        <v>1</v>
      </c>
      <c r="F23" s="24">
        <f t="shared" si="6"/>
        <v>42872</v>
      </c>
      <c r="G23" s="20">
        <v>2</v>
      </c>
      <c r="H23" s="24">
        <f t="shared" si="7"/>
        <v>42873</v>
      </c>
      <c r="I23" s="20">
        <v>2</v>
      </c>
      <c r="J23" s="24">
        <f t="shared" si="8"/>
        <v>42874</v>
      </c>
      <c r="K23" s="20"/>
      <c r="L23" s="24"/>
      <c r="N23" s="84" t="s">
        <v>29</v>
      </c>
      <c r="O23" s="81"/>
      <c r="P23" s="81"/>
      <c r="Q23" s="81"/>
      <c r="R23" s="81"/>
      <c r="S23" s="81"/>
      <c r="V23" s="15"/>
    </row>
    <row r="24" spans="1:29" x14ac:dyDescent="0.3">
      <c r="A24" s="20">
        <v>2</v>
      </c>
      <c r="B24" s="64">
        <f t="shared" ref="B24:B33" si="11">+B23+7</f>
        <v>42877</v>
      </c>
      <c r="C24" s="20">
        <v>2</v>
      </c>
      <c r="D24" s="24">
        <f t="shared" si="10"/>
        <v>42878</v>
      </c>
      <c r="E24" s="20">
        <f>E23+1</f>
        <v>2</v>
      </c>
      <c r="F24" s="24">
        <f t="shared" si="6"/>
        <v>42879</v>
      </c>
      <c r="G24" s="20">
        <v>3</v>
      </c>
      <c r="H24" s="24">
        <f t="shared" si="7"/>
        <v>42880</v>
      </c>
      <c r="I24" s="20">
        <v>3</v>
      </c>
      <c r="J24" s="24">
        <f t="shared" si="8"/>
        <v>42881</v>
      </c>
      <c r="K24" s="20"/>
      <c r="L24" s="24"/>
      <c r="O24" s="3"/>
      <c r="P24" s="10"/>
      <c r="Q24" s="9">
        <v>1</v>
      </c>
      <c r="R24" s="10">
        <f>R18+7</f>
        <v>42908</v>
      </c>
      <c r="S24" s="9" t="s">
        <v>3</v>
      </c>
      <c r="V24" s="15"/>
    </row>
    <row r="25" spans="1:29" x14ac:dyDescent="0.3">
      <c r="A25" s="20" t="s">
        <v>36</v>
      </c>
      <c r="B25" s="23">
        <f t="shared" si="11"/>
        <v>42884</v>
      </c>
      <c r="C25" s="20">
        <v>3</v>
      </c>
      <c r="D25" s="24">
        <f t="shared" si="10"/>
        <v>42885</v>
      </c>
      <c r="E25" s="20">
        <f t="shared" ref="E25:E34" si="12">E24+1</f>
        <v>3</v>
      </c>
      <c r="F25" s="24">
        <f t="shared" si="6"/>
        <v>42886</v>
      </c>
      <c r="G25" s="20">
        <v>4</v>
      </c>
      <c r="H25" s="24">
        <f t="shared" si="7"/>
        <v>42887</v>
      </c>
      <c r="I25" s="20">
        <v>4</v>
      </c>
      <c r="J25" s="24">
        <f t="shared" si="8"/>
        <v>42888</v>
      </c>
      <c r="K25" s="20"/>
      <c r="L25" s="24"/>
      <c r="N25" s="9">
        <v>1</v>
      </c>
      <c r="O25" s="10">
        <f>O19+7</f>
        <v>42909</v>
      </c>
      <c r="P25" s="10" t="s">
        <v>4</v>
      </c>
      <c r="Q25" s="9"/>
      <c r="R25" s="10"/>
      <c r="S25" s="9"/>
      <c r="T25">
        <v>0.5</v>
      </c>
      <c r="U25" s="58">
        <f>O25+1</f>
        <v>42910</v>
      </c>
    </row>
    <row r="26" spans="1:29" x14ac:dyDescent="0.3">
      <c r="A26" s="20">
        <v>3</v>
      </c>
      <c r="B26" s="24">
        <f t="shared" si="11"/>
        <v>42891</v>
      </c>
      <c r="C26" s="20">
        <v>4</v>
      </c>
      <c r="D26" s="24">
        <f t="shared" si="10"/>
        <v>42892</v>
      </c>
      <c r="E26" s="20">
        <f t="shared" si="12"/>
        <v>4</v>
      </c>
      <c r="F26" s="24">
        <f t="shared" si="6"/>
        <v>42893</v>
      </c>
      <c r="G26" s="20">
        <v>5</v>
      </c>
      <c r="H26" s="24">
        <f t="shared" si="7"/>
        <v>42894</v>
      </c>
      <c r="I26" s="20">
        <v>5</v>
      </c>
      <c r="J26" s="24">
        <f t="shared" si="8"/>
        <v>42895</v>
      </c>
      <c r="K26" s="20"/>
      <c r="L26" s="24"/>
      <c r="N26" s="9">
        <f t="shared" ref="N26:N42" si="13">N25+1</f>
        <v>2</v>
      </c>
      <c r="O26" s="10">
        <f>B11</f>
        <v>42912</v>
      </c>
      <c r="P26" s="10" t="s">
        <v>7</v>
      </c>
      <c r="Q26" s="9">
        <v>2</v>
      </c>
      <c r="R26" s="10">
        <f>O26+1</f>
        <v>42913</v>
      </c>
      <c r="S26" s="9" t="s">
        <v>8</v>
      </c>
    </row>
    <row r="27" spans="1:29" x14ac:dyDescent="0.3">
      <c r="A27" s="20">
        <v>4</v>
      </c>
      <c r="B27" s="24">
        <f t="shared" si="11"/>
        <v>42898</v>
      </c>
      <c r="C27" s="20">
        <v>5</v>
      </c>
      <c r="D27" s="24">
        <f t="shared" si="10"/>
        <v>42899</v>
      </c>
      <c r="E27" s="20">
        <f t="shared" si="12"/>
        <v>5</v>
      </c>
      <c r="F27" s="24">
        <f t="shared" si="6"/>
        <v>42900</v>
      </c>
      <c r="G27" s="20">
        <v>6</v>
      </c>
      <c r="H27" s="24">
        <f t="shared" si="7"/>
        <v>42901</v>
      </c>
      <c r="I27" s="20">
        <v>6</v>
      </c>
      <c r="J27" s="24">
        <f t="shared" si="8"/>
        <v>42902</v>
      </c>
      <c r="K27" s="20"/>
      <c r="L27" s="24"/>
      <c r="N27" s="9">
        <f t="shared" si="13"/>
        <v>3</v>
      </c>
      <c r="O27" s="10">
        <f>O26+2</f>
        <v>42914</v>
      </c>
      <c r="P27" s="10" t="s">
        <v>2</v>
      </c>
      <c r="Q27" s="9">
        <v>3</v>
      </c>
      <c r="R27" s="10">
        <f>O27+1</f>
        <v>42915</v>
      </c>
      <c r="S27" s="9" t="s">
        <v>3</v>
      </c>
    </row>
    <row r="28" spans="1:29" x14ac:dyDescent="0.3">
      <c r="A28" s="20">
        <v>5</v>
      </c>
      <c r="B28" s="24">
        <f t="shared" si="11"/>
        <v>42905</v>
      </c>
      <c r="C28" s="20">
        <v>6</v>
      </c>
      <c r="D28" s="24">
        <f t="shared" si="10"/>
        <v>42906</v>
      </c>
      <c r="E28" s="20">
        <f t="shared" si="12"/>
        <v>6</v>
      </c>
      <c r="F28" s="24">
        <f t="shared" si="6"/>
        <v>42907</v>
      </c>
      <c r="G28" s="20">
        <v>7</v>
      </c>
      <c r="H28" s="24">
        <f t="shared" si="7"/>
        <v>42908</v>
      </c>
      <c r="I28" s="20">
        <v>7</v>
      </c>
      <c r="J28" s="24">
        <f t="shared" si="8"/>
        <v>42909</v>
      </c>
      <c r="K28" s="20">
        <v>0.5</v>
      </c>
      <c r="L28" s="24">
        <f>J28+1</f>
        <v>42910</v>
      </c>
      <c r="N28" s="9">
        <f t="shared" si="13"/>
        <v>4</v>
      </c>
      <c r="O28" s="10">
        <f>O27+2</f>
        <v>42916</v>
      </c>
      <c r="P28" s="10" t="s">
        <v>4</v>
      </c>
    </row>
    <row r="29" spans="1:29" x14ac:dyDescent="0.3">
      <c r="A29" s="20">
        <v>6</v>
      </c>
      <c r="B29" s="64">
        <f t="shared" si="11"/>
        <v>42912</v>
      </c>
      <c r="C29" s="20">
        <v>7</v>
      </c>
      <c r="D29" s="24">
        <f t="shared" si="10"/>
        <v>42913</v>
      </c>
      <c r="E29" s="20">
        <f t="shared" si="12"/>
        <v>7</v>
      </c>
      <c r="F29" s="24">
        <f t="shared" si="6"/>
        <v>42914</v>
      </c>
      <c r="G29" s="20">
        <v>8</v>
      </c>
      <c r="H29" s="24">
        <f t="shared" si="7"/>
        <v>42915</v>
      </c>
      <c r="I29" s="20">
        <v>8</v>
      </c>
      <c r="J29" s="24">
        <f t="shared" si="8"/>
        <v>42916</v>
      </c>
      <c r="K29" s="20"/>
      <c r="L29" s="24"/>
      <c r="N29" s="9">
        <f t="shared" si="13"/>
        <v>5</v>
      </c>
      <c r="O29" s="60">
        <f>O28+3</f>
        <v>42919</v>
      </c>
      <c r="P29" s="10" t="s">
        <v>7</v>
      </c>
      <c r="Q29" s="9"/>
      <c r="R29" s="12">
        <f>O29+1</f>
        <v>42920</v>
      </c>
      <c r="S29" s="9" t="s">
        <v>8</v>
      </c>
    </row>
    <row r="30" spans="1:29" x14ac:dyDescent="0.3">
      <c r="A30" s="20">
        <v>7</v>
      </c>
      <c r="B30" s="24">
        <f t="shared" si="11"/>
        <v>42919</v>
      </c>
      <c r="C30" s="20" t="s">
        <v>36</v>
      </c>
      <c r="D30" s="23">
        <f t="shared" si="10"/>
        <v>42920</v>
      </c>
      <c r="E30" s="20">
        <f t="shared" si="12"/>
        <v>8</v>
      </c>
      <c r="F30" s="24">
        <f t="shared" si="6"/>
        <v>42921</v>
      </c>
      <c r="G30" s="20">
        <v>9</v>
      </c>
      <c r="H30" s="24">
        <f t="shared" si="7"/>
        <v>42922</v>
      </c>
      <c r="I30" s="20">
        <v>9</v>
      </c>
      <c r="J30" s="24">
        <f t="shared" si="8"/>
        <v>42923</v>
      </c>
      <c r="K30" s="20"/>
      <c r="L30" s="24"/>
      <c r="N30" s="9">
        <f t="shared" si="13"/>
        <v>6</v>
      </c>
      <c r="O30" s="10">
        <f>O29+2</f>
        <v>42921</v>
      </c>
      <c r="P30" s="10" t="s">
        <v>2</v>
      </c>
      <c r="Q30" s="9">
        <f>Q27+1</f>
        <v>4</v>
      </c>
      <c r="R30" s="10">
        <f>O30+1</f>
        <v>42922</v>
      </c>
      <c r="S30" s="9" t="s">
        <v>3</v>
      </c>
    </row>
    <row r="31" spans="1:29" x14ac:dyDescent="0.3">
      <c r="A31" s="20">
        <v>8</v>
      </c>
      <c r="B31" s="24">
        <f t="shared" si="11"/>
        <v>42926</v>
      </c>
      <c r="C31" s="20">
        <v>8</v>
      </c>
      <c r="D31" s="24">
        <f t="shared" si="10"/>
        <v>42927</v>
      </c>
      <c r="E31" s="20">
        <f t="shared" si="12"/>
        <v>9</v>
      </c>
      <c r="F31" s="24">
        <f t="shared" si="6"/>
        <v>42928</v>
      </c>
      <c r="G31" s="20">
        <v>10</v>
      </c>
      <c r="H31" s="24">
        <f t="shared" si="7"/>
        <v>42929</v>
      </c>
      <c r="I31" s="20">
        <v>10</v>
      </c>
      <c r="J31" s="61">
        <f t="shared" si="8"/>
        <v>42930</v>
      </c>
      <c r="K31" s="20"/>
      <c r="L31" s="24"/>
      <c r="N31" s="9">
        <f t="shared" si="13"/>
        <v>7</v>
      </c>
      <c r="O31" s="10">
        <f>O30+2</f>
        <v>42923</v>
      </c>
      <c r="P31" s="10" t="s">
        <v>4</v>
      </c>
    </row>
    <row r="32" spans="1:29" x14ac:dyDescent="0.3">
      <c r="A32" s="20">
        <v>9</v>
      </c>
      <c r="B32" s="24">
        <f t="shared" si="11"/>
        <v>42933</v>
      </c>
      <c r="C32" s="20">
        <v>9</v>
      </c>
      <c r="D32" s="22">
        <f t="shared" si="10"/>
        <v>42934</v>
      </c>
      <c r="E32" s="20">
        <f t="shared" si="12"/>
        <v>10</v>
      </c>
      <c r="F32" s="22">
        <f t="shared" si="6"/>
        <v>42935</v>
      </c>
      <c r="G32" s="20">
        <v>11</v>
      </c>
      <c r="H32" s="22">
        <f t="shared" si="7"/>
        <v>42936</v>
      </c>
      <c r="I32" s="20">
        <v>11</v>
      </c>
      <c r="J32" s="22">
        <f t="shared" si="8"/>
        <v>42937</v>
      </c>
      <c r="K32" s="20"/>
      <c r="L32" s="22"/>
      <c r="N32" s="9">
        <f t="shared" si="13"/>
        <v>8</v>
      </c>
      <c r="O32" s="60">
        <f>O31+3</f>
        <v>42926</v>
      </c>
      <c r="P32" s="10" t="s">
        <v>7</v>
      </c>
      <c r="Q32" s="9">
        <f>Q30+1</f>
        <v>5</v>
      </c>
      <c r="R32" s="10">
        <f>O32+1</f>
        <v>42927</v>
      </c>
      <c r="S32" s="9" t="s">
        <v>8</v>
      </c>
    </row>
    <row r="33" spans="1:21" x14ac:dyDescent="0.3">
      <c r="A33" s="20">
        <v>10</v>
      </c>
      <c r="B33" s="24">
        <f t="shared" si="11"/>
        <v>42940</v>
      </c>
      <c r="C33" s="20">
        <v>10</v>
      </c>
      <c r="D33" s="24">
        <f t="shared" si="10"/>
        <v>42941</v>
      </c>
      <c r="E33" s="20">
        <f t="shared" si="12"/>
        <v>11</v>
      </c>
      <c r="F33" s="22">
        <f t="shared" si="6"/>
        <v>42942</v>
      </c>
      <c r="G33" s="20">
        <v>12</v>
      </c>
      <c r="H33" s="24">
        <f t="shared" si="7"/>
        <v>42943</v>
      </c>
      <c r="I33" s="20">
        <v>12</v>
      </c>
      <c r="J33" s="24">
        <f t="shared" si="8"/>
        <v>42944</v>
      </c>
      <c r="K33" s="20" t="s">
        <v>36</v>
      </c>
      <c r="L33" s="24" t="s">
        <v>36</v>
      </c>
      <c r="N33" s="9">
        <f t="shared" si="13"/>
        <v>9</v>
      </c>
      <c r="O33" s="10">
        <f>O32+2</f>
        <v>42928</v>
      </c>
      <c r="P33" s="10" t="s">
        <v>2</v>
      </c>
      <c r="Q33" s="9">
        <f>Q32+1</f>
        <v>6</v>
      </c>
      <c r="R33" s="10">
        <f>O33+1</f>
        <v>42929</v>
      </c>
      <c r="S33" s="9" t="s">
        <v>3</v>
      </c>
    </row>
    <row r="34" spans="1:21" x14ac:dyDescent="0.3">
      <c r="A34" s="20">
        <v>11</v>
      </c>
      <c r="B34" s="24">
        <f>B33+7</f>
        <v>42947</v>
      </c>
      <c r="C34" s="20">
        <v>11</v>
      </c>
      <c r="D34" s="24">
        <v>41852</v>
      </c>
      <c r="E34" s="20">
        <f t="shared" si="12"/>
        <v>12</v>
      </c>
      <c r="F34" s="22">
        <f t="shared" si="6"/>
        <v>41853</v>
      </c>
      <c r="G34" s="20">
        <v>13</v>
      </c>
      <c r="H34" s="22">
        <f>H33+7</f>
        <v>42950</v>
      </c>
      <c r="I34" s="20"/>
      <c r="J34" s="24"/>
      <c r="K34" s="102"/>
      <c r="L34" s="24"/>
      <c r="N34" s="9">
        <f t="shared" si="13"/>
        <v>10</v>
      </c>
      <c r="O34" s="10">
        <f>O33+2</f>
        <v>42930</v>
      </c>
      <c r="P34" s="10" t="s">
        <v>4</v>
      </c>
    </row>
    <row r="35" spans="1:21" x14ac:dyDescent="0.3">
      <c r="A35" s="20"/>
      <c r="B35" s="53"/>
      <c r="C35" s="20"/>
      <c r="D35" s="53"/>
      <c r="E35" s="20"/>
      <c r="F35" s="53"/>
      <c r="G35" s="50"/>
      <c r="H35" s="25"/>
      <c r="I35" s="50"/>
      <c r="J35" s="25"/>
      <c r="K35" s="102"/>
      <c r="L35" s="24"/>
      <c r="N35" s="9">
        <f t="shared" si="13"/>
        <v>11</v>
      </c>
      <c r="O35" s="60">
        <f>O34+3</f>
        <v>42933</v>
      </c>
      <c r="P35" s="10" t="s">
        <v>7</v>
      </c>
      <c r="Q35" s="9">
        <f>Q33+1</f>
        <v>7</v>
      </c>
      <c r="R35" s="10">
        <f>O35+1</f>
        <v>42934</v>
      </c>
      <c r="S35" s="9" t="s">
        <v>8</v>
      </c>
    </row>
    <row r="36" spans="1:21" x14ac:dyDescent="0.3">
      <c r="A36" s="26"/>
      <c r="B36" s="27"/>
      <c r="C36" s="26"/>
      <c r="D36" s="27"/>
      <c r="E36" s="35"/>
      <c r="F36" s="36"/>
      <c r="G36" s="35"/>
      <c r="H36" s="36"/>
      <c r="I36" s="35"/>
      <c r="J36" s="36"/>
      <c r="K36" s="35"/>
      <c r="L36" s="36"/>
      <c r="N36" s="9">
        <f t="shared" si="13"/>
        <v>12</v>
      </c>
      <c r="O36" s="10">
        <f>O35+2</f>
        <v>42935</v>
      </c>
      <c r="P36" s="10" t="s">
        <v>2</v>
      </c>
      <c r="Q36" s="9">
        <f>Q35+1</f>
        <v>8</v>
      </c>
      <c r="R36" s="10">
        <f>O36+1</f>
        <v>42936</v>
      </c>
      <c r="S36" s="9" t="s">
        <v>3</v>
      </c>
    </row>
    <row r="37" spans="1:21" x14ac:dyDescent="0.3">
      <c r="A37" s="4">
        <f>COUNT(A22:A35)</f>
        <v>11</v>
      </c>
      <c r="B37" s="3"/>
      <c r="C37" s="4">
        <f>COUNT(C23:C35)</f>
        <v>11</v>
      </c>
      <c r="D37" s="3"/>
      <c r="E37" s="4">
        <f>COUNT(E22:E35)</f>
        <v>12</v>
      </c>
      <c r="F37" s="3"/>
      <c r="G37" s="4">
        <f>COUNT(G22:G35)</f>
        <v>13</v>
      </c>
      <c r="I37" s="4">
        <f>COUNT(I22:I35)</f>
        <v>12</v>
      </c>
      <c r="K37" s="4">
        <f>SUM(K22:K35)</f>
        <v>1</v>
      </c>
      <c r="M37" s="4"/>
      <c r="N37" s="9">
        <f t="shared" si="13"/>
        <v>13</v>
      </c>
      <c r="O37" s="10">
        <f>O36+2</f>
        <v>42937</v>
      </c>
      <c r="P37" s="10" t="s">
        <v>4</v>
      </c>
    </row>
    <row r="38" spans="1:21" ht="15" thickBot="1" x14ac:dyDescent="0.35">
      <c r="A38" s="54">
        <f>SUM(A37:K37)</f>
        <v>60</v>
      </c>
      <c r="B38" s="3"/>
      <c r="C38" s="4"/>
      <c r="D38" s="3"/>
      <c r="N38" s="9">
        <f t="shared" si="13"/>
        <v>14</v>
      </c>
      <c r="O38" s="60">
        <f>O37+3</f>
        <v>42940</v>
      </c>
      <c r="P38" s="10" t="s">
        <v>7</v>
      </c>
      <c r="Q38" s="9">
        <f>Q36+1</f>
        <v>9</v>
      </c>
      <c r="R38" s="10">
        <f>O38+1</f>
        <v>42941</v>
      </c>
      <c r="S38" s="9" t="s">
        <v>8</v>
      </c>
      <c r="T38" t="s">
        <v>36</v>
      </c>
    </row>
    <row r="39" spans="1:21" ht="15" thickTop="1" x14ac:dyDescent="0.3">
      <c r="A39" s="4"/>
      <c r="B39" s="3"/>
      <c r="C39" s="4"/>
      <c r="D39" s="3"/>
      <c r="N39" s="9">
        <f t="shared" si="13"/>
        <v>15</v>
      </c>
      <c r="O39" s="10">
        <f>O38+2</f>
        <v>42942</v>
      </c>
      <c r="P39" s="10" t="s">
        <v>2</v>
      </c>
      <c r="Q39" s="9">
        <f>Q38+1</f>
        <v>10</v>
      </c>
      <c r="R39" s="10">
        <f>O39+1</f>
        <v>42943</v>
      </c>
      <c r="S39" s="9" t="s">
        <v>3</v>
      </c>
    </row>
    <row r="40" spans="1:21" x14ac:dyDescent="0.3">
      <c r="A40" s="70">
        <f>SUM(A37:K37)</f>
        <v>60</v>
      </c>
      <c r="B40" s="71" t="s">
        <v>40</v>
      </c>
      <c r="C40" s="70"/>
      <c r="D40" s="85" t="s">
        <v>42</v>
      </c>
      <c r="E40">
        <f>A37+E37+I37</f>
        <v>35</v>
      </c>
      <c r="N40" s="9">
        <f t="shared" si="13"/>
        <v>16</v>
      </c>
      <c r="O40" s="10">
        <f>O39+2</f>
        <v>42944</v>
      </c>
      <c r="P40" s="10" t="s">
        <v>4</v>
      </c>
    </row>
    <row r="41" spans="1:21" ht="15" thickBot="1" x14ac:dyDescent="0.35">
      <c r="A41" s="4"/>
      <c r="B41" s="3"/>
      <c r="C41" s="4"/>
      <c r="D41" s="85" t="s">
        <v>43</v>
      </c>
      <c r="E41">
        <f>C37+G37</f>
        <v>24</v>
      </c>
      <c r="N41" s="9">
        <f t="shared" si="13"/>
        <v>17</v>
      </c>
      <c r="O41" s="60">
        <f>O40+3</f>
        <v>42947</v>
      </c>
      <c r="P41" s="10" t="s">
        <v>7</v>
      </c>
      <c r="Q41" s="9">
        <f>Q39+1</f>
        <v>11</v>
      </c>
      <c r="R41" s="10">
        <f>O41+1</f>
        <v>42948</v>
      </c>
      <c r="S41" s="9" t="s">
        <v>8</v>
      </c>
    </row>
    <row r="42" spans="1:21" ht="15" thickBot="1" x14ac:dyDescent="0.35">
      <c r="A42" s="4"/>
      <c r="B42" s="3"/>
      <c r="C42" s="4"/>
      <c r="D42" s="85"/>
      <c r="E42" s="89">
        <f>SUM(E40:E41)</f>
        <v>59</v>
      </c>
      <c r="N42" s="9">
        <f t="shared" si="13"/>
        <v>18</v>
      </c>
      <c r="O42" s="10">
        <f>O41+2</f>
        <v>42949</v>
      </c>
      <c r="P42" s="10" t="s">
        <v>2</v>
      </c>
      <c r="Q42" s="9">
        <f>Q41+1</f>
        <v>12</v>
      </c>
      <c r="R42" s="10">
        <f>R39+7</f>
        <v>42950</v>
      </c>
      <c r="S42" s="9" t="s">
        <v>3</v>
      </c>
    </row>
    <row r="43" spans="1:21" x14ac:dyDescent="0.3">
      <c r="A43" s="4"/>
      <c r="B43" s="3"/>
      <c r="C43" s="4"/>
      <c r="D43" s="86" t="s">
        <v>44</v>
      </c>
      <c r="E43" s="88">
        <f>K37</f>
        <v>1</v>
      </c>
      <c r="N43" s="9"/>
      <c r="O43" s="10"/>
      <c r="P43" s="10"/>
      <c r="Q43" s="9"/>
      <c r="T43" s="9"/>
      <c r="U43" s="10"/>
    </row>
    <row r="44" spans="1:21" ht="15" thickBot="1" x14ac:dyDescent="0.35">
      <c r="A44" s="4"/>
      <c r="B44" s="3"/>
      <c r="C44" s="4"/>
      <c r="D44" s="90"/>
      <c r="E44" s="91">
        <f>SUM(E42:E43)</f>
        <v>60</v>
      </c>
      <c r="M44">
        <f>N42+Q42+T44</f>
        <v>30.5</v>
      </c>
      <c r="N44" s="9"/>
      <c r="T44">
        <f>SUM(T25:T43)</f>
        <v>0.5</v>
      </c>
    </row>
    <row r="45" spans="1:21" x14ac:dyDescent="0.3">
      <c r="D45" s="87"/>
    </row>
    <row r="46" spans="1:21" x14ac:dyDescent="0.3">
      <c r="D46" s="3"/>
      <c r="N46" s="9"/>
    </row>
    <row r="47" spans="1:21" x14ac:dyDescent="0.3">
      <c r="A47" s="4"/>
      <c r="B47" s="3"/>
      <c r="C47" s="4"/>
      <c r="D47" s="3"/>
      <c r="N47" s="9"/>
      <c r="O47" s="10"/>
      <c r="P47" s="10"/>
      <c r="Q47" s="9"/>
      <c r="R47" s="10"/>
      <c r="S47" s="9"/>
    </row>
    <row r="48" spans="1:21" x14ac:dyDescent="0.3">
      <c r="A48" s="4"/>
      <c r="B48" s="3"/>
      <c r="C48" s="4"/>
      <c r="D48" s="3"/>
      <c r="N48" s="9"/>
      <c r="O48" s="10"/>
      <c r="P48" s="10"/>
      <c r="Q48" s="9"/>
      <c r="R48" s="10"/>
      <c r="S48" s="9"/>
    </row>
    <row r="49" spans="1:19" x14ac:dyDescent="0.3">
      <c r="A49" s="4"/>
      <c r="B49" s="3"/>
      <c r="C49" s="4"/>
      <c r="D49" s="2"/>
      <c r="N49" s="9"/>
      <c r="O49" s="10"/>
      <c r="P49" s="10"/>
    </row>
    <row r="50" spans="1:19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N50" s="9"/>
      <c r="O50" s="12"/>
      <c r="P50" s="10"/>
      <c r="Q50" s="9"/>
      <c r="R50" s="10"/>
      <c r="S50" s="9"/>
    </row>
    <row r="51" spans="1:19" x14ac:dyDescent="0.3">
      <c r="N51" s="9"/>
      <c r="O51" s="10"/>
      <c r="P51" s="10"/>
      <c r="Q51" s="9"/>
      <c r="R51" s="10"/>
      <c r="S51" s="9"/>
    </row>
    <row r="52" spans="1:19" x14ac:dyDescent="0.3">
      <c r="N52" s="9"/>
      <c r="O52" s="10"/>
      <c r="P52" s="10"/>
    </row>
    <row r="53" spans="1:19" x14ac:dyDescent="0.3">
      <c r="G53" s="9"/>
      <c r="J53" s="9"/>
      <c r="K53" s="9"/>
      <c r="L53" s="9"/>
      <c r="N53" s="9"/>
      <c r="O53" s="10"/>
      <c r="P53" s="10"/>
      <c r="Q53" s="9"/>
      <c r="R53" s="10"/>
      <c r="S53" s="9"/>
    </row>
    <row r="54" spans="1:19" x14ac:dyDescent="0.3">
      <c r="J54" s="9"/>
      <c r="K54" s="9"/>
      <c r="L54" s="9"/>
      <c r="N54" s="9"/>
      <c r="O54" s="10"/>
      <c r="P54" s="10"/>
      <c r="Q54" s="9"/>
      <c r="R54" s="10"/>
      <c r="S54" s="9"/>
    </row>
    <row r="55" spans="1:19" x14ac:dyDescent="0.3">
      <c r="N55" s="9"/>
      <c r="O55" s="10"/>
      <c r="P55" s="10"/>
    </row>
    <row r="56" spans="1:19" x14ac:dyDescent="0.3">
      <c r="N56" s="9"/>
      <c r="O56" s="10"/>
      <c r="P56" s="10"/>
      <c r="Q56" s="9"/>
      <c r="R56" s="10"/>
      <c r="S56" s="9"/>
    </row>
    <row r="57" spans="1:19" x14ac:dyDescent="0.3">
      <c r="N57" s="9"/>
      <c r="O57" s="10"/>
      <c r="P57" s="10"/>
      <c r="Q57" s="9"/>
      <c r="R57" s="10"/>
      <c r="S57" s="9"/>
    </row>
    <row r="58" spans="1:19" x14ac:dyDescent="0.3">
      <c r="N58" s="9"/>
      <c r="O58" s="10"/>
      <c r="P58" s="10"/>
    </row>
  </sheetData>
  <mergeCells count="11">
    <mergeCell ref="J5:L5"/>
    <mergeCell ref="J13:L17"/>
    <mergeCell ref="W2:AB2"/>
    <mergeCell ref="W18:AB18"/>
    <mergeCell ref="A19:L19"/>
    <mergeCell ref="J10:L11"/>
    <mergeCell ref="J7:L8"/>
    <mergeCell ref="A1:A2"/>
    <mergeCell ref="B1:F1"/>
    <mergeCell ref="N1:S1"/>
    <mergeCell ref="W1:AD1"/>
  </mergeCells>
  <conditionalFormatting sqref="P4:P10 P25 P12:P21">
    <cfRule type="containsText" dxfId="116" priority="121" operator="containsText" text="Wed">
      <formula>NOT(ISERROR(SEARCH("Wed",P4)))</formula>
    </cfRule>
    <cfRule type="containsText" dxfId="115" priority="122" operator="containsText" text="Fri">
      <formula>NOT(ISERROR(SEARCH("Fri",P4)))</formula>
    </cfRule>
    <cfRule type="containsText" dxfId="114" priority="123" operator="containsText" text="Mon">
      <formula>NOT(ISERROR(SEARCH("Mon",P4)))</formula>
    </cfRule>
  </conditionalFormatting>
  <conditionalFormatting sqref="S3:S20 S24:S25 AB4">
    <cfRule type="containsText" dxfId="113" priority="118" operator="containsText" text="Tue">
      <formula>NOT(ISERROR(SEARCH("Tue",S3)))</formula>
    </cfRule>
    <cfRule type="containsText" dxfId="112" priority="119" operator="containsText" text="Thur">
      <formula>NOT(ISERROR(SEARCH("Thur",S3)))</formula>
    </cfRule>
    <cfRule type="containsText" dxfId="111" priority="120" operator="containsText" text="Thurs">
      <formula>NOT(ISERROR(SEARCH("Thurs",S3)))</formula>
    </cfRule>
  </conditionalFormatting>
  <conditionalFormatting sqref="Y5:Y16">
    <cfRule type="containsText" dxfId="110" priority="115" operator="containsText" text="Wed">
      <formula>NOT(ISERROR(SEARCH("Wed",Y5)))</formula>
    </cfRule>
    <cfRule type="containsText" dxfId="109" priority="116" operator="containsText" text="Fri">
      <formula>NOT(ISERROR(SEARCH("Fri",Y5)))</formula>
    </cfRule>
    <cfRule type="containsText" dxfId="108" priority="117" operator="containsText" text="Mon">
      <formula>NOT(ISERROR(SEARCH("Mon",Y5)))</formula>
    </cfRule>
  </conditionalFormatting>
  <conditionalFormatting sqref="AB5:AB7 AB9:AB15">
    <cfRule type="containsText" dxfId="107" priority="112" operator="containsText" text="Tue">
      <formula>NOT(ISERROR(SEARCH("Tue",AB5)))</formula>
    </cfRule>
    <cfRule type="containsText" dxfId="106" priority="113" operator="containsText" text="Thur">
      <formula>NOT(ISERROR(SEARCH("Thur",AB5)))</formula>
    </cfRule>
    <cfRule type="containsText" dxfId="105" priority="114" operator="containsText" text="Thurs">
      <formula>NOT(ISERROR(SEARCH("Thurs",AB5)))</formula>
    </cfRule>
  </conditionalFormatting>
  <conditionalFormatting sqref="AB3">
    <cfRule type="containsText" dxfId="104" priority="109" operator="containsText" text="Tue">
      <formula>NOT(ISERROR(SEARCH("Tue",AB3)))</formula>
    </cfRule>
    <cfRule type="containsText" dxfId="103" priority="110" operator="containsText" text="Thur">
      <formula>NOT(ISERROR(SEARCH("Thur",AB3)))</formula>
    </cfRule>
    <cfRule type="containsText" dxfId="102" priority="111" operator="containsText" text="Thurs">
      <formula>NOT(ISERROR(SEARCH("Thurs",AB3)))</formula>
    </cfRule>
  </conditionalFormatting>
  <conditionalFormatting sqref="Y4">
    <cfRule type="containsText" dxfId="101" priority="106" operator="containsText" text="Wed">
      <formula>NOT(ISERROR(SEARCH("Wed",Y4)))</formula>
    </cfRule>
    <cfRule type="containsText" dxfId="100" priority="107" operator="containsText" text="Fri">
      <formula>NOT(ISERROR(SEARCH("Fri",Y4)))</formula>
    </cfRule>
    <cfRule type="containsText" dxfId="99" priority="108" operator="containsText" text="Mon">
      <formula>NOT(ISERROR(SEARCH("Mon",Y4)))</formula>
    </cfRule>
  </conditionalFormatting>
  <conditionalFormatting sqref="P3">
    <cfRule type="containsText" dxfId="98" priority="103" operator="containsText" text="Wed">
      <formula>NOT(ISERROR(SEARCH("Wed",P3)))</formula>
    </cfRule>
    <cfRule type="containsText" dxfId="97" priority="104" operator="containsText" text="Fri">
      <formula>NOT(ISERROR(SEARCH("Fri",P3)))</formula>
    </cfRule>
    <cfRule type="containsText" dxfId="96" priority="105" operator="containsText" text="Mon">
      <formula>NOT(ISERROR(SEARCH("Mon",P3)))</formula>
    </cfRule>
  </conditionalFormatting>
  <conditionalFormatting sqref="P28">
    <cfRule type="containsText" dxfId="95" priority="97" operator="containsText" text="Wed">
      <formula>NOT(ISERROR(SEARCH("Wed",P28)))</formula>
    </cfRule>
    <cfRule type="containsText" dxfId="94" priority="98" operator="containsText" text="Fri">
      <formula>NOT(ISERROR(SEARCH("Fri",P28)))</formula>
    </cfRule>
    <cfRule type="containsText" dxfId="93" priority="99" operator="containsText" text="Mon">
      <formula>NOT(ISERROR(SEARCH("Mon",P28)))</formula>
    </cfRule>
  </conditionalFormatting>
  <conditionalFormatting sqref="P31">
    <cfRule type="containsText" dxfId="92" priority="94" operator="containsText" text="Wed">
      <formula>NOT(ISERROR(SEARCH("Wed",P31)))</formula>
    </cfRule>
    <cfRule type="containsText" dxfId="91" priority="95" operator="containsText" text="Fri">
      <formula>NOT(ISERROR(SEARCH("Fri",P31)))</formula>
    </cfRule>
    <cfRule type="containsText" dxfId="90" priority="96" operator="containsText" text="Mon">
      <formula>NOT(ISERROR(SEARCH("Mon",P31)))</formula>
    </cfRule>
  </conditionalFormatting>
  <conditionalFormatting sqref="P34">
    <cfRule type="containsText" dxfId="89" priority="91" operator="containsText" text="Wed">
      <formula>NOT(ISERROR(SEARCH("Wed",P34)))</formula>
    </cfRule>
    <cfRule type="containsText" dxfId="88" priority="92" operator="containsText" text="Fri">
      <formula>NOT(ISERROR(SEARCH("Fri",P34)))</formula>
    </cfRule>
    <cfRule type="containsText" dxfId="87" priority="93" operator="containsText" text="Mon">
      <formula>NOT(ISERROR(SEARCH("Mon",P34)))</formula>
    </cfRule>
  </conditionalFormatting>
  <conditionalFormatting sqref="P37">
    <cfRule type="containsText" dxfId="86" priority="88" operator="containsText" text="Wed">
      <formula>NOT(ISERROR(SEARCH("Wed",P37)))</formula>
    </cfRule>
    <cfRule type="containsText" dxfId="85" priority="89" operator="containsText" text="Fri">
      <formula>NOT(ISERROR(SEARCH("Fri",P37)))</formula>
    </cfRule>
    <cfRule type="containsText" dxfId="84" priority="90" operator="containsText" text="Mon">
      <formula>NOT(ISERROR(SEARCH("Mon",P37)))</formula>
    </cfRule>
  </conditionalFormatting>
  <conditionalFormatting sqref="P40">
    <cfRule type="containsText" dxfId="83" priority="85" operator="containsText" text="Wed">
      <formula>NOT(ISERROR(SEARCH("Wed",P40)))</formula>
    </cfRule>
    <cfRule type="containsText" dxfId="82" priority="86" operator="containsText" text="Fri">
      <formula>NOT(ISERROR(SEARCH("Fri",P40)))</formula>
    </cfRule>
    <cfRule type="containsText" dxfId="81" priority="87" operator="containsText" text="Mon">
      <formula>NOT(ISERROR(SEARCH("Mon",P40)))</formula>
    </cfRule>
  </conditionalFormatting>
  <conditionalFormatting sqref="P26">
    <cfRule type="containsText" dxfId="80" priority="82" operator="containsText" text="Wed">
      <formula>NOT(ISERROR(SEARCH("Wed",P26)))</formula>
    </cfRule>
    <cfRule type="containsText" dxfId="79" priority="83" operator="containsText" text="Fri">
      <formula>NOT(ISERROR(SEARCH("Fri",P26)))</formula>
    </cfRule>
    <cfRule type="containsText" dxfId="78" priority="84" operator="containsText" text="Mon">
      <formula>NOT(ISERROR(SEARCH("Mon",P26)))</formula>
    </cfRule>
  </conditionalFormatting>
  <conditionalFormatting sqref="P29">
    <cfRule type="containsText" dxfId="77" priority="79" operator="containsText" text="Wed">
      <formula>NOT(ISERROR(SEARCH("Wed",P29)))</formula>
    </cfRule>
    <cfRule type="containsText" dxfId="76" priority="80" operator="containsText" text="Fri">
      <formula>NOT(ISERROR(SEARCH("Fri",P29)))</formula>
    </cfRule>
    <cfRule type="containsText" dxfId="75" priority="81" operator="containsText" text="Mon">
      <formula>NOT(ISERROR(SEARCH("Mon",P29)))</formula>
    </cfRule>
  </conditionalFormatting>
  <conditionalFormatting sqref="P32">
    <cfRule type="containsText" dxfId="74" priority="76" operator="containsText" text="Wed">
      <formula>NOT(ISERROR(SEARCH("Wed",P32)))</formula>
    </cfRule>
    <cfRule type="containsText" dxfId="73" priority="77" operator="containsText" text="Fri">
      <formula>NOT(ISERROR(SEARCH("Fri",P32)))</formula>
    </cfRule>
    <cfRule type="containsText" dxfId="72" priority="78" operator="containsText" text="Mon">
      <formula>NOT(ISERROR(SEARCH("Mon",P32)))</formula>
    </cfRule>
  </conditionalFormatting>
  <conditionalFormatting sqref="P35">
    <cfRule type="containsText" dxfId="71" priority="73" operator="containsText" text="Wed">
      <formula>NOT(ISERROR(SEARCH("Wed",P35)))</formula>
    </cfRule>
    <cfRule type="containsText" dxfId="70" priority="74" operator="containsText" text="Fri">
      <formula>NOT(ISERROR(SEARCH("Fri",P35)))</formula>
    </cfRule>
    <cfRule type="containsText" dxfId="69" priority="75" operator="containsText" text="Mon">
      <formula>NOT(ISERROR(SEARCH("Mon",P35)))</formula>
    </cfRule>
  </conditionalFormatting>
  <conditionalFormatting sqref="P38">
    <cfRule type="containsText" dxfId="68" priority="70" operator="containsText" text="Wed">
      <formula>NOT(ISERROR(SEARCH("Wed",P38)))</formula>
    </cfRule>
    <cfRule type="containsText" dxfId="67" priority="71" operator="containsText" text="Fri">
      <formula>NOT(ISERROR(SEARCH("Fri",P38)))</formula>
    </cfRule>
    <cfRule type="containsText" dxfId="66" priority="72" operator="containsText" text="Mon">
      <formula>NOT(ISERROR(SEARCH("Mon",P38)))</formula>
    </cfRule>
  </conditionalFormatting>
  <conditionalFormatting sqref="P41">
    <cfRule type="containsText" dxfId="65" priority="67" operator="containsText" text="Wed">
      <formula>NOT(ISERROR(SEARCH("Wed",P41)))</formula>
    </cfRule>
    <cfRule type="containsText" dxfId="64" priority="68" operator="containsText" text="Fri">
      <formula>NOT(ISERROR(SEARCH("Fri",P41)))</formula>
    </cfRule>
    <cfRule type="containsText" dxfId="63" priority="69" operator="containsText" text="Mon">
      <formula>NOT(ISERROR(SEARCH("Mon",P41)))</formula>
    </cfRule>
  </conditionalFormatting>
  <conditionalFormatting sqref="P27">
    <cfRule type="containsText" dxfId="62" priority="64" operator="containsText" text="Wed">
      <formula>NOT(ISERROR(SEARCH("Wed",P27)))</formula>
    </cfRule>
    <cfRule type="containsText" dxfId="61" priority="65" operator="containsText" text="Fri">
      <formula>NOT(ISERROR(SEARCH("Fri",P27)))</formula>
    </cfRule>
    <cfRule type="containsText" dxfId="60" priority="66" operator="containsText" text="Mon">
      <formula>NOT(ISERROR(SEARCH("Mon",P27)))</formula>
    </cfRule>
  </conditionalFormatting>
  <conditionalFormatting sqref="P30">
    <cfRule type="containsText" dxfId="59" priority="61" operator="containsText" text="Wed">
      <formula>NOT(ISERROR(SEARCH("Wed",P30)))</formula>
    </cfRule>
    <cfRule type="containsText" dxfId="58" priority="62" operator="containsText" text="Fri">
      <formula>NOT(ISERROR(SEARCH("Fri",P30)))</formula>
    </cfRule>
    <cfRule type="containsText" dxfId="57" priority="63" operator="containsText" text="Mon">
      <formula>NOT(ISERROR(SEARCH("Mon",P30)))</formula>
    </cfRule>
  </conditionalFormatting>
  <conditionalFormatting sqref="P33">
    <cfRule type="containsText" dxfId="56" priority="58" operator="containsText" text="Wed">
      <formula>NOT(ISERROR(SEARCH("Wed",P33)))</formula>
    </cfRule>
    <cfRule type="containsText" dxfId="55" priority="59" operator="containsText" text="Fri">
      <formula>NOT(ISERROR(SEARCH("Fri",P33)))</formula>
    </cfRule>
    <cfRule type="containsText" dxfId="54" priority="60" operator="containsText" text="Mon">
      <formula>NOT(ISERROR(SEARCH("Mon",P33)))</formula>
    </cfRule>
  </conditionalFormatting>
  <conditionalFormatting sqref="P36">
    <cfRule type="containsText" dxfId="53" priority="55" operator="containsText" text="Wed">
      <formula>NOT(ISERROR(SEARCH("Wed",P36)))</formula>
    </cfRule>
    <cfRule type="containsText" dxfId="52" priority="56" operator="containsText" text="Fri">
      <formula>NOT(ISERROR(SEARCH("Fri",P36)))</formula>
    </cfRule>
    <cfRule type="containsText" dxfId="51" priority="57" operator="containsText" text="Mon">
      <formula>NOT(ISERROR(SEARCH("Mon",P36)))</formula>
    </cfRule>
  </conditionalFormatting>
  <conditionalFormatting sqref="P39">
    <cfRule type="containsText" dxfId="50" priority="52" operator="containsText" text="Wed">
      <formula>NOT(ISERROR(SEARCH("Wed",P39)))</formula>
    </cfRule>
    <cfRule type="containsText" dxfId="49" priority="53" operator="containsText" text="Fri">
      <formula>NOT(ISERROR(SEARCH("Fri",P39)))</formula>
    </cfRule>
    <cfRule type="containsText" dxfId="48" priority="54" operator="containsText" text="Mon">
      <formula>NOT(ISERROR(SEARCH("Mon",P39)))</formula>
    </cfRule>
  </conditionalFormatting>
  <conditionalFormatting sqref="P42">
    <cfRule type="containsText" dxfId="47" priority="49" operator="containsText" text="Wed">
      <formula>NOT(ISERROR(SEARCH("Wed",P42)))</formula>
    </cfRule>
    <cfRule type="containsText" dxfId="46" priority="50" operator="containsText" text="Fri">
      <formula>NOT(ISERROR(SEARCH("Fri",P42)))</formula>
    </cfRule>
    <cfRule type="containsText" dxfId="45" priority="51" operator="containsText" text="Mon">
      <formula>NOT(ISERROR(SEARCH("Mon",P42)))</formula>
    </cfRule>
  </conditionalFormatting>
  <conditionalFormatting sqref="S27">
    <cfRule type="containsText" dxfId="44" priority="46" operator="containsText" text="Tue">
      <formula>NOT(ISERROR(SEARCH("Tue",S27)))</formula>
    </cfRule>
    <cfRule type="containsText" dxfId="43" priority="47" operator="containsText" text="Thur">
      <formula>NOT(ISERROR(SEARCH("Thur",S27)))</formula>
    </cfRule>
    <cfRule type="containsText" dxfId="42" priority="48" operator="containsText" text="Thurs">
      <formula>NOT(ISERROR(SEARCH("Thurs",S27)))</formula>
    </cfRule>
  </conditionalFormatting>
  <conditionalFormatting sqref="S30">
    <cfRule type="containsText" dxfId="41" priority="43" operator="containsText" text="Tue">
      <formula>NOT(ISERROR(SEARCH("Tue",S30)))</formula>
    </cfRule>
    <cfRule type="containsText" dxfId="40" priority="44" operator="containsText" text="Thur">
      <formula>NOT(ISERROR(SEARCH("Thur",S30)))</formula>
    </cfRule>
    <cfRule type="containsText" dxfId="39" priority="45" operator="containsText" text="Thurs">
      <formula>NOT(ISERROR(SEARCH("Thurs",S30)))</formula>
    </cfRule>
  </conditionalFormatting>
  <conditionalFormatting sqref="S33">
    <cfRule type="containsText" dxfId="38" priority="40" operator="containsText" text="Tue">
      <formula>NOT(ISERROR(SEARCH("Tue",S33)))</formula>
    </cfRule>
    <cfRule type="containsText" dxfId="37" priority="41" operator="containsText" text="Thur">
      <formula>NOT(ISERROR(SEARCH("Thur",S33)))</formula>
    </cfRule>
    <cfRule type="containsText" dxfId="36" priority="42" operator="containsText" text="Thurs">
      <formula>NOT(ISERROR(SEARCH("Thurs",S33)))</formula>
    </cfRule>
  </conditionalFormatting>
  <conditionalFormatting sqref="S36">
    <cfRule type="containsText" dxfId="35" priority="37" operator="containsText" text="Tue">
      <formula>NOT(ISERROR(SEARCH("Tue",S36)))</formula>
    </cfRule>
    <cfRule type="containsText" dxfId="34" priority="38" operator="containsText" text="Thur">
      <formula>NOT(ISERROR(SEARCH("Thur",S36)))</formula>
    </cfRule>
    <cfRule type="containsText" dxfId="33" priority="39" operator="containsText" text="Thurs">
      <formula>NOT(ISERROR(SEARCH("Thurs",S36)))</formula>
    </cfRule>
  </conditionalFormatting>
  <conditionalFormatting sqref="S39">
    <cfRule type="containsText" dxfId="32" priority="34" operator="containsText" text="Tue">
      <formula>NOT(ISERROR(SEARCH("Tue",S39)))</formula>
    </cfRule>
    <cfRule type="containsText" dxfId="31" priority="35" operator="containsText" text="Thur">
      <formula>NOT(ISERROR(SEARCH("Thur",S39)))</formula>
    </cfRule>
    <cfRule type="containsText" dxfId="30" priority="36" operator="containsText" text="Thurs">
      <formula>NOT(ISERROR(SEARCH("Thurs",S39)))</formula>
    </cfRule>
  </conditionalFormatting>
  <conditionalFormatting sqref="S26">
    <cfRule type="containsText" dxfId="29" priority="28" operator="containsText" text="Tue">
      <formula>NOT(ISERROR(SEARCH("Tue",S26)))</formula>
    </cfRule>
    <cfRule type="containsText" dxfId="28" priority="29" operator="containsText" text="Thur">
      <formula>NOT(ISERROR(SEARCH("Thur",S26)))</formula>
    </cfRule>
    <cfRule type="containsText" dxfId="27" priority="30" operator="containsText" text="Thurs">
      <formula>NOT(ISERROR(SEARCH("Thurs",S26)))</formula>
    </cfRule>
  </conditionalFormatting>
  <conditionalFormatting sqref="S29">
    <cfRule type="containsText" dxfId="26" priority="25" operator="containsText" text="Tue">
      <formula>NOT(ISERROR(SEARCH("Tue",S29)))</formula>
    </cfRule>
    <cfRule type="containsText" dxfId="25" priority="26" operator="containsText" text="Thur">
      <formula>NOT(ISERROR(SEARCH("Thur",S29)))</formula>
    </cfRule>
    <cfRule type="containsText" dxfId="24" priority="27" operator="containsText" text="Thurs">
      <formula>NOT(ISERROR(SEARCH("Thurs",S29)))</formula>
    </cfRule>
  </conditionalFormatting>
  <conditionalFormatting sqref="S32">
    <cfRule type="containsText" dxfId="23" priority="22" operator="containsText" text="Tue">
      <formula>NOT(ISERROR(SEARCH("Tue",S32)))</formula>
    </cfRule>
    <cfRule type="containsText" dxfId="22" priority="23" operator="containsText" text="Thur">
      <formula>NOT(ISERROR(SEARCH("Thur",S32)))</formula>
    </cfRule>
    <cfRule type="containsText" dxfId="21" priority="24" operator="containsText" text="Thurs">
      <formula>NOT(ISERROR(SEARCH("Thurs",S32)))</formula>
    </cfRule>
  </conditionalFormatting>
  <conditionalFormatting sqref="S35">
    <cfRule type="containsText" dxfId="20" priority="19" operator="containsText" text="Tue">
      <formula>NOT(ISERROR(SEARCH("Tue",S35)))</formula>
    </cfRule>
    <cfRule type="containsText" dxfId="19" priority="20" operator="containsText" text="Thur">
      <formula>NOT(ISERROR(SEARCH("Thur",S35)))</formula>
    </cfRule>
    <cfRule type="containsText" dxfId="18" priority="21" operator="containsText" text="Thurs">
      <formula>NOT(ISERROR(SEARCH("Thurs",S35)))</formula>
    </cfRule>
  </conditionalFormatting>
  <conditionalFormatting sqref="S38">
    <cfRule type="containsText" dxfId="17" priority="16" operator="containsText" text="Tue">
      <formula>NOT(ISERROR(SEARCH("Tue",S38)))</formula>
    </cfRule>
    <cfRule type="containsText" dxfId="16" priority="17" operator="containsText" text="Thur">
      <formula>NOT(ISERROR(SEARCH("Thur",S38)))</formula>
    </cfRule>
    <cfRule type="containsText" dxfId="15" priority="18" operator="containsText" text="Thurs">
      <formula>NOT(ISERROR(SEARCH("Thurs",S38)))</formula>
    </cfRule>
  </conditionalFormatting>
  <conditionalFormatting sqref="S41">
    <cfRule type="containsText" dxfId="14" priority="13" operator="containsText" text="Tue">
      <formula>NOT(ISERROR(SEARCH("Tue",S41)))</formula>
    </cfRule>
    <cfRule type="containsText" dxfId="13" priority="14" operator="containsText" text="Thur">
      <formula>NOT(ISERROR(SEARCH("Thur",S41)))</formula>
    </cfRule>
    <cfRule type="containsText" dxfId="12" priority="15" operator="containsText" text="Thurs">
      <formula>NOT(ISERROR(SEARCH("Thurs",S41)))</formula>
    </cfRule>
  </conditionalFormatting>
  <conditionalFormatting sqref="P24">
    <cfRule type="containsText" dxfId="11" priority="10" operator="containsText" text="Wed">
      <formula>NOT(ISERROR(SEARCH("Wed",P24)))</formula>
    </cfRule>
    <cfRule type="containsText" dxfId="10" priority="11" operator="containsText" text="Fri">
      <formula>NOT(ISERROR(SEARCH("Fri",P24)))</formula>
    </cfRule>
    <cfRule type="containsText" dxfId="9" priority="12" operator="containsText" text="Mon">
      <formula>NOT(ISERROR(SEARCH("Mon",P24)))</formula>
    </cfRule>
  </conditionalFormatting>
  <conditionalFormatting sqref="P11">
    <cfRule type="containsText" dxfId="8" priority="7" operator="containsText" text="Wed">
      <formula>NOT(ISERROR(SEARCH("Wed",P11)))</formula>
    </cfRule>
    <cfRule type="containsText" dxfId="7" priority="8" operator="containsText" text="Fri">
      <formula>NOT(ISERROR(SEARCH("Fri",P11)))</formula>
    </cfRule>
    <cfRule type="containsText" dxfId="6" priority="9" operator="containsText" text="Mon">
      <formula>NOT(ISERROR(SEARCH("Mon",P11)))</formula>
    </cfRule>
  </conditionalFormatting>
  <conditionalFormatting sqref="Y3">
    <cfRule type="containsText" dxfId="5" priority="4" operator="containsText" text="Wed">
      <formula>NOT(ISERROR(SEARCH("Wed",Y3)))</formula>
    </cfRule>
    <cfRule type="containsText" dxfId="4" priority="5" operator="containsText" text="Fri">
      <formula>NOT(ISERROR(SEARCH("Fri",Y3)))</formula>
    </cfRule>
    <cfRule type="containsText" dxfId="3" priority="6" operator="containsText" text="Mon">
      <formula>NOT(ISERROR(SEARCH("Mon",Y3)))</formula>
    </cfRule>
  </conditionalFormatting>
  <conditionalFormatting sqref="S42">
    <cfRule type="containsText" dxfId="2" priority="1" operator="containsText" text="Tue">
      <formula>NOT(ISERROR(SEARCH("Tue",S42)))</formula>
    </cfRule>
    <cfRule type="containsText" dxfId="1" priority="2" operator="containsText" text="Thur">
      <formula>NOT(ISERROR(SEARCH("Thur",S42)))</formula>
    </cfRule>
    <cfRule type="containsText" dxfId="0" priority="3" operator="containsText" text="Thurs">
      <formula>NOT(ISERROR(SEARCH("Thurs",S42)))</formula>
    </cfRule>
  </conditionalFormatting>
  <pageMargins left="0.2" right="0.2" top="0.25" bottom="0" header="0.3" footer="0.3"/>
  <pageSetup orientation="portrait" r:id="rId1"/>
  <headerFooter>
    <oddHeader>&amp;F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Fall 16</vt:lpstr>
      <vt:lpstr>Spring 2017</vt:lpstr>
      <vt:lpstr>Summer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</dc:creator>
  <cp:lastModifiedBy>sbyars</cp:lastModifiedBy>
  <cp:lastPrinted>2014-10-13T15:05:59Z</cp:lastPrinted>
  <dcterms:created xsi:type="dcterms:W3CDTF">2010-10-11T04:39:02Z</dcterms:created>
  <dcterms:modified xsi:type="dcterms:W3CDTF">2014-10-13T19:25:00Z</dcterms:modified>
</cp:coreProperties>
</file>